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OFYFC\Dropbox\Rally\2026- Witney Rally\Results\"/>
    </mc:Choice>
  </mc:AlternateContent>
  <xr:revisionPtr revIDLastSave="0" documentId="8_{79BD604D-532B-4E09-A1C5-AB456952D89E}" xr6:coauthVersionLast="47" xr6:coauthVersionMax="47" xr10:uidLastSave="{00000000-0000-0000-0000-000000000000}"/>
  <bookViews>
    <workbookView xWindow="-108" yWindow="-108" windowWidth="23256" windowHeight="12456" tabRatio="885" xr2:uid="{C040BE6A-6116-49AF-9381-5BAA496BBBA0}"/>
  </bookViews>
  <sheets>
    <sheet name="Master scoresheet" sheetId="214" r:id="rId1"/>
    <sheet name="Mini Rally Results" sheetId="157" r:id="rId2"/>
    <sheet name="1" sheetId="48" r:id="rId3"/>
    <sheet name="2" sheetId="50" r:id="rId4"/>
    <sheet name="3" sheetId="53" r:id="rId5"/>
    <sheet name="4" sheetId="51" r:id="rId6"/>
    <sheet name="5" sheetId="54" r:id="rId7"/>
    <sheet name="6" sheetId="56" r:id="rId8"/>
    <sheet name="7" sheetId="57" r:id="rId9"/>
    <sheet name="8" sheetId="59" r:id="rId10"/>
    <sheet name="9" sheetId="83" r:id="rId11"/>
    <sheet name="10" sheetId="55" r:id="rId12"/>
    <sheet name="15" sheetId="168" r:id="rId13"/>
    <sheet name="16" sheetId="93" r:id="rId14"/>
    <sheet name="17" sheetId="94" r:id="rId15"/>
    <sheet name="18" sheetId="92" r:id="rId16"/>
    <sheet name="19" sheetId="90" r:id="rId17"/>
    <sheet name="20" sheetId="88" r:id="rId18"/>
    <sheet name="21" sheetId="167" r:id="rId19"/>
    <sheet name="22" sheetId="216" r:id="rId20"/>
    <sheet name="23" sheetId="162" r:id="rId21"/>
    <sheet name="24+40" sheetId="160" r:id="rId22"/>
    <sheet name="30" sheetId="165" r:id="rId23"/>
    <sheet name="31" sheetId="195" r:id="rId24"/>
    <sheet name="32" sheetId="69" r:id="rId25"/>
    <sheet name="33" sheetId="63" r:id="rId26"/>
    <sheet name="34" sheetId="61" r:id="rId27"/>
    <sheet name="35" sheetId="66" r:id="rId28"/>
    <sheet name="36" sheetId="65" r:id="rId29"/>
    <sheet name="37" sheetId="68" r:id="rId30"/>
    <sheet name="38" sheetId="64" r:id="rId31"/>
    <sheet name="39" sheetId="97" r:id="rId32"/>
    <sheet name="41" sheetId="180" r:id="rId33"/>
    <sheet name="111" sheetId="217" r:id="rId34"/>
  </sheets>
  <definedNames>
    <definedName name="_xlnm._FilterDatabase" localSheetId="3" hidden="1">'2'!$A$9:$I$25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68" l="1"/>
  <c r="H13" i="68"/>
  <c r="H14" i="68"/>
  <c r="H15" i="68"/>
  <c r="H16" i="68"/>
  <c r="H17" i="68"/>
  <c r="H18" i="68"/>
  <c r="H19" i="68"/>
  <c r="H20" i="68"/>
  <c r="H21" i="68"/>
  <c r="H22" i="68"/>
  <c r="H11" i="68"/>
  <c r="H12" i="59"/>
  <c r="H13" i="59"/>
  <c r="H14" i="59"/>
  <c r="H15" i="59"/>
  <c r="H16" i="59"/>
  <c r="H17" i="59"/>
  <c r="H18" i="59"/>
  <c r="H19" i="59"/>
  <c r="H20" i="59"/>
  <c r="H21" i="59"/>
  <c r="H11" i="59"/>
  <c r="I32" i="214" l="1"/>
  <c r="H32" i="214"/>
  <c r="G32" i="214"/>
  <c r="F32" i="214"/>
  <c r="E32" i="214"/>
  <c r="D32" i="214"/>
  <c r="I23" i="214"/>
  <c r="H23" i="214"/>
  <c r="G23" i="214"/>
  <c r="F23" i="214"/>
  <c r="E23" i="214"/>
  <c r="D23" i="214"/>
  <c r="I20" i="165"/>
  <c r="I18" i="165"/>
  <c r="I16" i="165"/>
  <c r="I14" i="165"/>
  <c r="I12" i="165"/>
  <c r="G28" i="214"/>
  <c r="I40" i="214"/>
  <c r="H40" i="214"/>
  <c r="G40" i="214"/>
  <c r="F40" i="214"/>
  <c r="E40" i="214"/>
  <c r="D40" i="214"/>
  <c r="I37" i="214"/>
  <c r="H37" i="214"/>
  <c r="G37" i="214"/>
  <c r="F37" i="214"/>
  <c r="E37" i="214"/>
  <c r="D37" i="214"/>
  <c r="I36" i="214"/>
  <c r="H36" i="214"/>
  <c r="G36" i="214"/>
  <c r="F36" i="214"/>
  <c r="E36" i="214"/>
  <c r="D36" i="214"/>
  <c r="I35" i="214"/>
  <c r="H35" i="214"/>
  <c r="G35" i="214"/>
  <c r="F35" i="214"/>
  <c r="E35" i="214"/>
  <c r="D35" i="214"/>
  <c r="I34" i="214"/>
  <c r="H34" i="214"/>
  <c r="G34" i="214"/>
  <c r="F34" i="214"/>
  <c r="E34" i="214"/>
  <c r="D34" i="214"/>
  <c r="I33" i="214"/>
  <c r="H33" i="214"/>
  <c r="G33" i="214"/>
  <c r="F33" i="214"/>
  <c r="E33" i="214"/>
  <c r="D33" i="214"/>
  <c r="I31" i="214"/>
  <c r="H31" i="214"/>
  <c r="G31" i="214"/>
  <c r="F31" i="214"/>
  <c r="E31" i="214"/>
  <c r="D31" i="214"/>
  <c r="I30" i="214"/>
  <c r="H30" i="214"/>
  <c r="G30" i="214"/>
  <c r="F30" i="214"/>
  <c r="E30" i="214"/>
  <c r="D30" i="214"/>
  <c r="I29" i="214"/>
  <c r="H29" i="214"/>
  <c r="G29" i="214"/>
  <c r="F29" i="214"/>
  <c r="E29" i="214"/>
  <c r="D29" i="214"/>
  <c r="I28" i="214"/>
  <c r="H28" i="214"/>
  <c r="F28" i="214"/>
  <c r="E28" i="214"/>
  <c r="D28" i="214"/>
  <c r="I27" i="214"/>
  <c r="H27" i="214"/>
  <c r="G27" i="214"/>
  <c r="F27" i="214"/>
  <c r="E27" i="214"/>
  <c r="D27" i="214"/>
  <c r="I39" i="214"/>
  <c r="H39" i="214"/>
  <c r="G39" i="214"/>
  <c r="F39" i="214"/>
  <c r="E39" i="214"/>
  <c r="D39" i="214"/>
  <c r="I25" i="214"/>
  <c r="H25" i="214"/>
  <c r="G25" i="214"/>
  <c r="F25" i="214"/>
  <c r="E25" i="214"/>
  <c r="D25" i="214"/>
  <c r="I24" i="214"/>
  <c r="H24" i="214"/>
  <c r="G24" i="214"/>
  <c r="F24" i="214"/>
  <c r="E24" i="214"/>
  <c r="D24" i="214"/>
  <c r="I22" i="214"/>
  <c r="H22" i="214"/>
  <c r="G22" i="214"/>
  <c r="F22" i="214"/>
  <c r="E22" i="214"/>
  <c r="D22" i="214"/>
  <c r="I21" i="214"/>
  <c r="H21" i="214"/>
  <c r="G21" i="214"/>
  <c r="F21" i="214"/>
  <c r="E21" i="214"/>
  <c r="D21" i="214"/>
  <c r="I20" i="214"/>
  <c r="H20" i="214"/>
  <c r="G20" i="214"/>
  <c r="F20" i="214"/>
  <c r="E20" i="214"/>
  <c r="D20" i="214"/>
  <c r="I19" i="214"/>
  <c r="H19" i="214"/>
  <c r="G19" i="214"/>
  <c r="F19" i="214"/>
  <c r="E19" i="214"/>
  <c r="D19" i="214"/>
  <c r="I18" i="214"/>
  <c r="H18" i="214"/>
  <c r="G18" i="214"/>
  <c r="F18" i="214"/>
  <c r="E18" i="214"/>
  <c r="D18" i="214"/>
  <c r="I17" i="214"/>
  <c r="H17" i="214"/>
  <c r="G17" i="214"/>
  <c r="F17" i="214"/>
  <c r="E17" i="214"/>
  <c r="D17" i="214"/>
  <c r="I15" i="214"/>
  <c r="H15" i="214"/>
  <c r="G15" i="214"/>
  <c r="F15" i="214"/>
  <c r="E15" i="214"/>
  <c r="D15" i="214"/>
  <c r="I14" i="214"/>
  <c r="H14" i="214"/>
  <c r="G14" i="214"/>
  <c r="F14" i="214"/>
  <c r="E14" i="214"/>
  <c r="D14" i="214"/>
  <c r="I13" i="214"/>
  <c r="H13" i="214"/>
  <c r="G13" i="214"/>
  <c r="F13" i="214"/>
  <c r="E13" i="214"/>
  <c r="D13" i="214"/>
  <c r="I12" i="214"/>
  <c r="H12" i="214"/>
  <c r="G12" i="214"/>
  <c r="F12" i="214"/>
  <c r="E12" i="214"/>
  <c r="D12" i="214"/>
  <c r="I11" i="214"/>
  <c r="H11" i="214"/>
  <c r="G11" i="214"/>
  <c r="F11" i="214"/>
  <c r="E11" i="214"/>
  <c r="D11" i="214"/>
  <c r="I10" i="214"/>
  <c r="H10" i="214"/>
  <c r="G10" i="214"/>
  <c r="F10" i="214"/>
  <c r="E10" i="214"/>
  <c r="D10" i="214"/>
  <c r="I9" i="214"/>
  <c r="H9" i="214"/>
  <c r="G9" i="214"/>
  <c r="F9" i="214"/>
  <c r="E9" i="214"/>
  <c r="D9" i="214"/>
  <c r="I8" i="214"/>
  <c r="H8" i="214"/>
  <c r="G8" i="214"/>
  <c r="F8" i="214"/>
  <c r="E8" i="214"/>
  <c r="D8" i="214"/>
  <c r="I7" i="214"/>
  <c r="H7" i="214"/>
  <c r="G7" i="214"/>
  <c r="F7" i="214"/>
  <c r="E7" i="214"/>
  <c r="D7" i="214"/>
  <c r="I6" i="214"/>
  <c r="H6" i="214"/>
  <c r="G6" i="214"/>
  <c r="F6" i="214"/>
  <c r="E6" i="214"/>
  <c r="D6" i="214"/>
  <c r="A29" i="214"/>
  <c r="A30" i="214" s="1"/>
  <c r="A31" i="214" s="1"/>
  <c r="A32" i="214" s="1"/>
  <c r="A33" i="214" s="1"/>
  <c r="A34" i="214" s="1"/>
  <c r="A35" i="214" s="1"/>
  <c r="A36" i="214" s="1"/>
  <c r="A20" i="214"/>
  <c r="A21" i="214" s="1"/>
  <c r="A22" i="214" s="1"/>
  <c r="A23" i="214" s="1"/>
  <c r="A8" i="214"/>
  <c r="A9" i="214" s="1"/>
  <c r="A10" i="214" s="1"/>
  <c r="A11" i="214" s="1"/>
  <c r="A12" i="214" s="1"/>
  <c r="A13" i="214" s="1"/>
  <c r="A14" i="214" s="1"/>
  <c r="I41" i="214" l="1"/>
  <c r="M21" i="157" s="1"/>
  <c r="G38" i="214"/>
  <c r="L15" i="157" s="1"/>
  <c r="I16" i="214"/>
  <c r="J21" i="157" s="1"/>
  <c r="G26" i="214"/>
  <c r="K15" i="157" s="1"/>
  <c r="I38" i="214"/>
  <c r="L21" i="157" s="1"/>
  <c r="E16" i="214"/>
  <c r="I26" i="214"/>
  <c r="E38" i="214"/>
  <c r="L9" i="157" s="1"/>
  <c r="H16" i="214"/>
  <c r="D26" i="214"/>
  <c r="K6" i="157" s="1"/>
  <c r="F38" i="214"/>
  <c r="L12" i="157" s="1"/>
  <c r="D41" i="214"/>
  <c r="M6" i="157" s="1"/>
  <c r="F26" i="214"/>
  <c r="K12" i="157" s="1"/>
  <c r="H38" i="214"/>
  <c r="L18" i="157" s="1"/>
  <c r="H41" i="214"/>
  <c r="M18" i="157" s="1"/>
  <c r="G16" i="214"/>
  <c r="E26" i="214"/>
  <c r="K9" i="157" s="1"/>
  <c r="G41" i="214"/>
  <c r="M15" i="157" s="1"/>
  <c r="D16" i="214"/>
  <c r="F16" i="214"/>
  <c r="H26" i="214"/>
  <c r="K18" i="157" s="1"/>
  <c r="D38" i="214"/>
  <c r="L6" i="157" s="1"/>
  <c r="F41" i="214"/>
  <c r="M12" i="157" s="1"/>
  <c r="E41" i="214"/>
  <c r="M9" i="157" s="1"/>
  <c r="K21" i="157" l="1"/>
  <c r="N21" i="157" s="1"/>
  <c r="Q21" i="157" s="1"/>
  <c r="U21" i="157" s="1"/>
  <c r="D21" i="157" s="1"/>
  <c r="I43" i="214"/>
  <c r="O21" i="157" s="1"/>
  <c r="H43" i="214"/>
  <c r="O18" i="157" s="1"/>
  <c r="J18" i="157"/>
  <c r="N18" i="157" s="1"/>
  <c r="Q18" i="157" s="1"/>
  <c r="U18" i="157" s="1"/>
  <c r="D18" i="157" s="1"/>
  <c r="J15" i="157"/>
  <c r="N15" i="157" s="1"/>
  <c r="Q15" i="157" s="1"/>
  <c r="U15" i="157" s="1"/>
  <c r="D15" i="157" s="1"/>
  <c r="G43" i="214"/>
  <c r="O15" i="157" s="1"/>
  <c r="F43" i="214"/>
  <c r="O12" i="157" s="1"/>
  <c r="J12" i="157"/>
  <c r="N12" i="157" s="1"/>
  <c r="Q12" i="157" s="1"/>
  <c r="U12" i="157" s="1"/>
  <c r="D12" i="157" s="1"/>
  <c r="D43" i="214"/>
  <c r="O6" i="157" s="1"/>
  <c r="J6" i="157"/>
  <c r="N6" i="157" s="1"/>
  <c r="Q6" i="157" s="1"/>
  <c r="U6" i="157" s="1"/>
  <c r="D6" i="157" s="1"/>
  <c r="J9" i="157"/>
  <c r="N9" i="157" s="1"/>
  <c r="Q9" i="157" s="1"/>
  <c r="U9" i="157" s="1"/>
  <c r="D9" i="157" s="1"/>
  <c r="E43" i="214"/>
  <c r="O9" i="157" s="1"/>
  <c r="E47" i="180"/>
</calcChain>
</file>

<file path=xl/sharedStrings.xml><?xml version="1.0" encoding="utf-8"?>
<sst xmlns="http://schemas.openxmlformats.org/spreadsheetml/2006/main" count="1834" uniqueCount="394">
  <si>
    <t>Section</t>
  </si>
  <si>
    <t>Junior</t>
  </si>
  <si>
    <t>Senior</t>
  </si>
  <si>
    <t>Pig Judging</t>
  </si>
  <si>
    <t>Tractor Handling</t>
  </si>
  <si>
    <t>Sheep Judging</t>
  </si>
  <si>
    <t>Horse Knowledge</t>
  </si>
  <si>
    <t>1st</t>
  </si>
  <si>
    <t>2nd</t>
  </si>
  <si>
    <t>3rd</t>
  </si>
  <si>
    <t>4th</t>
  </si>
  <si>
    <t>5th</t>
  </si>
  <si>
    <t>6th</t>
  </si>
  <si>
    <t>Master Scoresheet</t>
  </si>
  <si>
    <t>Bicester / Islip</t>
  </si>
  <si>
    <t>Class No</t>
  </si>
  <si>
    <t>Abingdon</t>
  </si>
  <si>
    <t>Enstone</t>
  </si>
  <si>
    <t>Faringdon</t>
  </si>
  <si>
    <t>Henley</t>
  </si>
  <si>
    <t>Witney</t>
  </si>
  <si>
    <t>First Aid</t>
  </si>
  <si>
    <t>Beef Judging</t>
  </si>
  <si>
    <t>Dairy Judging</t>
  </si>
  <si>
    <t>Gun Handling</t>
  </si>
  <si>
    <t>Young Stockman</t>
  </si>
  <si>
    <t>CLUB</t>
  </si>
  <si>
    <t>POINTS</t>
  </si>
  <si>
    <t>STANDING AFTER MINI RALLY</t>
  </si>
  <si>
    <t>Bicester/Islip</t>
  </si>
  <si>
    <t>POINTS POSITION AT THE END OF THE MINI RALLY</t>
  </si>
  <si>
    <t>CLASS NO</t>
  </si>
  <si>
    <t xml:space="preserve">CLASS </t>
  </si>
  <si>
    <t>TIME</t>
  </si>
  <si>
    <t>JUNIOR</t>
  </si>
  <si>
    <t>9.30am</t>
  </si>
  <si>
    <t>Judge</t>
  </si>
  <si>
    <t>Steward</t>
  </si>
  <si>
    <t>Please mark each entry out of 100</t>
  </si>
  <si>
    <t>NAME</t>
  </si>
  <si>
    <t>MEMBERSHIP NUMBER</t>
  </si>
  <si>
    <t>POINTS AWARDED</t>
  </si>
  <si>
    <t>PLACING</t>
  </si>
  <si>
    <t>Alice Wood</t>
  </si>
  <si>
    <t>Eloise Godwin</t>
  </si>
  <si>
    <t>HIGHEST SCORES</t>
  </si>
  <si>
    <t>Signed Judge</t>
  </si>
  <si>
    <t>Signed Steward</t>
  </si>
  <si>
    <t>Signed Data on Computer</t>
  </si>
  <si>
    <t>Please mark each entry out of 200</t>
  </si>
  <si>
    <t>Kayla Tyler</t>
  </si>
  <si>
    <t>Sophie Cox</t>
  </si>
  <si>
    <t>Immy Harris</t>
  </si>
  <si>
    <t>Oscar Wood</t>
  </si>
  <si>
    <t>James Hatcher</t>
  </si>
  <si>
    <t>Thomas Crawford</t>
  </si>
  <si>
    <t>Jake Viner</t>
  </si>
  <si>
    <t>Grace Rea</t>
  </si>
  <si>
    <t>Owen Darrock</t>
  </si>
  <si>
    <t>Oscar Elcock</t>
  </si>
  <si>
    <t>OPEN</t>
  </si>
  <si>
    <t>Bicester</t>
  </si>
  <si>
    <t>Emily Hawes</t>
  </si>
  <si>
    <t>Ivy Viner</t>
  </si>
  <si>
    <t>Chloe Bunce</t>
  </si>
  <si>
    <t>Please mark each entry out of 300</t>
  </si>
  <si>
    <t>Competitors to judge and place four animals in order of merit. Verbal reasons to be given to the judge. 10 minutes to look at the animals, 5 minutes to prepare reasons and 2 minutes to give reasons. White coats must be worn.</t>
  </si>
  <si>
    <t>Edward Cale</t>
  </si>
  <si>
    <t>Jack Potter</t>
  </si>
  <si>
    <t>Charlie Greenslade</t>
  </si>
  <si>
    <t>INTERMEDIATE</t>
  </si>
  <si>
    <t>Joe Crawford</t>
  </si>
  <si>
    <t>Tilly Hancock</t>
  </si>
  <si>
    <t>Hayley Hambidge</t>
  </si>
  <si>
    <t>Zoe Phipps</t>
  </si>
  <si>
    <t>Zoe Horner</t>
  </si>
  <si>
    <t>Hannah Jennings</t>
  </si>
  <si>
    <t>Jack Goddard</t>
  </si>
  <si>
    <t>Liam Burden</t>
  </si>
  <si>
    <t>Thomas Doman</t>
  </si>
  <si>
    <t>Annabel Smith</t>
  </si>
  <si>
    <t>James Strong</t>
  </si>
  <si>
    <t>SENIOR</t>
  </si>
  <si>
    <t>Kerryn Schilling</t>
  </si>
  <si>
    <t>Jacob Oldroyd</t>
  </si>
  <si>
    <t>Jack Saunders</t>
  </si>
  <si>
    <t>Beau Burnell</t>
  </si>
  <si>
    <t>Emily Bridgwater</t>
  </si>
  <si>
    <t>Marcus Randall</t>
  </si>
  <si>
    <t>Robert Pierpoint</t>
  </si>
  <si>
    <t>Tom Alder</t>
  </si>
  <si>
    <t>Jack O'Sullivan</t>
  </si>
  <si>
    <t>Macy Charlton</t>
  </si>
  <si>
    <t>Jack Hambidge</t>
  </si>
  <si>
    <t>Emily Stewart</t>
  </si>
  <si>
    <t>7th</t>
  </si>
  <si>
    <t>8th</t>
  </si>
  <si>
    <t>9th</t>
  </si>
  <si>
    <t>10th</t>
  </si>
  <si>
    <t>11th</t>
  </si>
  <si>
    <t>12th</t>
  </si>
  <si>
    <t>Heidi Walker</t>
  </si>
  <si>
    <t>Olivia Lampard</t>
  </si>
  <si>
    <t>James Lampard</t>
  </si>
  <si>
    <t>Harriet Pollington</t>
  </si>
  <si>
    <t>Lucy Walkden</t>
  </si>
  <si>
    <t>Monty May</t>
  </si>
  <si>
    <t>William Walker</t>
  </si>
  <si>
    <t>Katie Dancer</t>
  </si>
  <si>
    <t>Ellie Lucas</t>
  </si>
  <si>
    <t>Olivia Higgins</t>
  </si>
  <si>
    <t>Elin Hayes</t>
  </si>
  <si>
    <t>Edward Lucas</t>
  </si>
  <si>
    <t>Ollie Calcutt</t>
  </si>
  <si>
    <t>Sophie Simmonds</t>
  </si>
  <si>
    <t>Caitlin Kerr</t>
  </si>
  <si>
    <t>Rhian Hayes</t>
  </si>
  <si>
    <t>Jack Marcham</t>
  </si>
  <si>
    <t>Ben Read</t>
  </si>
  <si>
    <t>Dorothy Hathaway</t>
  </si>
  <si>
    <t>Will Temple</t>
  </si>
  <si>
    <t>Sonny McGrath</t>
  </si>
  <si>
    <t>Millie Law</t>
  </si>
  <si>
    <t>Ruthie Hewison</t>
  </si>
  <si>
    <t>Jack Burchmore</t>
  </si>
  <si>
    <t>Scott Purnell</t>
  </si>
  <si>
    <t>Jordan Niven</t>
  </si>
  <si>
    <t>James Hicks</t>
  </si>
  <si>
    <t xml:space="preserve">William Walker </t>
  </si>
  <si>
    <t>Theo Barrington Cramp</t>
  </si>
  <si>
    <t>Mikey Hook</t>
  </si>
  <si>
    <t>Tom Woolcock</t>
  </si>
  <si>
    <t>Will Ford</t>
  </si>
  <si>
    <t>Harrison Noys</t>
  </si>
  <si>
    <t>Stuart Pierpoint</t>
  </si>
  <si>
    <t>Leo Burnell</t>
  </si>
  <si>
    <t>Macey Noys</t>
  </si>
  <si>
    <t>Darcey Young</t>
  </si>
  <si>
    <t>Jack Henman</t>
  </si>
  <si>
    <t>Matilda Coates</t>
  </si>
  <si>
    <t>Alfie Keeble</t>
  </si>
  <si>
    <t>Ethan Caudle</t>
  </si>
  <si>
    <t>Victoria Grant</t>
  </si>
  <si>
    <t>Ffion Pylee</t>
  </si>
  <si>
    <t>Signed Data on Computer
Tina 18.4.25</t>
  </si>
  <si>
    <t>Mini rally
Points</t>
  </si>
  <si>
    <t>Minus Points</t>
  </si>
  <si>
    <t>Total</t>
  </si>
  <si>
    <t>Int</t>
  </si>
  <si>
    <t>Signed Data on Computer
Tina 17.4.25 Lucy 13.5.25</t>
  </si>
  <si>
    <t>Rosie Roots Petty</t>
  </si>
  <si>
    <t>Matthew Carlisle</t>
  </si>
  <si>
    <t>Witney Rally</t>
  </si>
  <si>
    <t>Competitor to answer questions as directed by the Judge.</t>
  </si>
  <si>
    <t xml:space="preserve">Faringdon </t>
  </si>
  <si>
    <t>Bicester &amp; Islip</t>
  </si>
  <si>
    <t>Eliza Manners</t>
  </si>
  <si>
    <t>Emily Brown</t>
  </si>
  <si>
    <t>Bonie Simmons</t>
  </si>
  <si>
    <t>Harry Selmes</t>
  </si>
  <si>
    <t>Kellen Ballinger</t>
  </si>
  <si>
    <t>Poppy Johnson</t>
  </si>
  <si>
    <t>Josie Briant</t>
  </si>
  <si>
    <t>Myley Penny</t>
  </si>
  <si>
    <t>Competitors to judge and place four animals in order of merit. Verbal reasons to be given to the judge. 10 minutes to look at the animals, 5 minutes to prepare reasons and 2 minutes to give reasons. White coats must be worn</t>
  </si>
  <si>
    <t>Gun supplied  - Answer questions posed by the Judge</t>
  </si>
  <si>
    <t>Competitor to be 16 years and over on competition day and 17 years or under on 1st September 2025 and produce a Lantra tractor driving course certificate, taken within the previous 3 years for the judge. Or Driving licence. Competitor will be asked to drive a small tractor and trailer and perform a number of tasks as directed by the judge.</t>
  </si>
  <si>
    <t>Competitors to compete in at least two of the four stock judging classes and complete a questionnaire. If more than two stock judging classes are entered, then the two highest marks will count. White coats to be worn.   AGE 18 AND UNDER ON 1.9.25</t>
  </si>
  <si>
    <t>Tug o War</t>
  </si>
  <si>
    <t xml:space="preserve">See rules at www.nfyfc.org.uk/competitions National competition. Teams to consist of between 7 to 10 members male or female between 12 and 17 years. Age attained by 1st September 2025. Maximum team weight not to exceed 560 kg. 10 kg will be added to the weight allowance for each female in the team to a maximum of 600 kg. Teams will be weighed on the day. One entry per club.  </t>
  </si>
  <si>
    <t>Two people to carry out tasks as directed by the judge</t>
  </si>
  <si>
    <t>Descripton</t>
  </si>
  <si>
    <t>Horse Knowledge (100)</t>
  </si>
  <si>
    <t>Beef Judging (100)</t>
  </si>
  <si>
    <t>Dairy Judging (100)</t>
  </si>
  <si>
    <t>Sheep Judging (100)</t>
  </si>
  <si>
    <t>Gun handling (100)</t>
  </si>
  <si>
    <t>Tractor Handling (100)</t>
  </si>
  <si>
    <t>Young stockman (100)</t>
  </si>
  <si>
    <t>Tug of War (300) HEATS</t>
  </si>
  <si>
    <t>First aid (100)</t>
  </si>
  <si>
    <t>First aid (200)</t>
  </si>
  <si>
    <t>Clay Shoot (100)   A SEPARATE EVENT</t>
  </si>
  <si>
    <t>Gun Handling (100)</t>
  </si>
  <si>
    <t>Identify Herbs (100)</t>
  </si>
  <si>
    <t xml:space="preserve">Tractor Handling/Farm Safety  (200) </t>
  </si>
  <si>
    <t xml:space="preserve"> First Aid (200)</t>
  </si>
  <si>
    <t>Dairy Judging  (100)</t>
  </si>
  <si>
    <t>Clay Shoot (100) A SEPARATE EVENT</t>
  </si>
  <si>
    <t>Fence Erecting (300)</t>
  </si>
  <si>
    <t>Stockman of the Year (100)</t>
  </si>
  <si>
    <t>Tug of War - Ladies (300)  HEATS Only</t>
  </si>
  <si>
    <t>Tug of War - Men (300) HEATS only)</t>
  </si>
  <si>
    <t xml:space="preserve">Senior HorseKnowledge </t>
  </si>
  <si>
    <t>Team Cookery Junior/Intermediate / Senior (300)</t>
  </si>
  <si>
    <t>Jnr</t>
  </si>
  <si>
    <t>Comb</t>
  </si>
  <si>
    <t>Snr</t>
  </si>
  <si>
    <t>Mini</t>
  </si>
  <si>
    <t>Open</t>
  </si>
  <si>
    <r>
      <rPr>
        <sz val="7"/>
        <color theme="1"/>
        <rFont val="Arial"/>
        <family val="2"/>
      </rPr>
      <t xml:space="preserve"> </t>
    </r>
    <r>
      <rPr>
        <sz val="12"/>
        <color theme="1"/>
        <rFont val="Arial"/>
        <family val="2"/>
      </rPr>
      <t>Pig Judging  (100)</t>
    </r>
  </si>
  <si>
    <t xml:space="preserve"> Pig Judging (100)</t>
  </si>
  <si>
    <t xml:space="preserve"> Pig Judging  (100)</t>
  </si>
  <si>
    <t>Team of 2 to carry out tasks as directed by the judge, there will be a practical element to this.</t>
  </si>
  <si>
    <t>First Aid (200)</t>
  </si>
  <si>
    <t xml:space="preserve">Competitor to answer questions as directed by the judge. </t>
  </si>
  <si>
    <t>The competitor is required to hit a moving target in  the form of a clay pigeon from traps positioned in different places.  Competitors are to ensure the safety of their gun at all times and  produce a valid shotgun licence. Competitors without a licence are  able to compete but must be supervised by a non-competing licence  holder. Competitors must provide their own guns. See rules at   www.nfyfc.org.uk/competitions National competition</t>
  </si>
  <si>
    <t>Competitor to carry out tasks and Answers questions as directed by Judge. Gun will be supplied. (gun licence not required)</t>
  </si>
  <si>
    <t xml:space="preserve">Identify 6 herbs  - can touch, smell and taste.   15 minutes </t>
  </si>
  <si>
    <t xml:space="preserve">Signed Data on Computer
</t>
  </si>
  <si>
    <t xml:space="preserve">Witney </t>
  </si>
  <si>
    <t>Ruben Linscott</t>
  </si>
  <si>
    <t>Elyse Redfern</t>
  </si>
  <si>
    <t>Walter Hornsby</t>
  </si>
  <si>
    <t>Dougie Selmes</t>
  </si>
  <si>
    <t>Lavinia Hornsby</t>
  </si>
  <si>
    <t>Alfie Vinnicombe</t>
  </si>
  <si>
    <t xml:space="preserve">Thomas Joseph </t>
  </si>
  <si>
    <t>Harry Belcher</t>
  </si>
  <si>
    <t>Charlie Colson</t>
  </si>
  <si>
    <t>Will Gillies</t>
  </si>
  <si>
    <t>James Adlam</t>
  </si>
  <si>
    <t>Imogen Ponting-Frances</t>
  </si>
  <si>
    <t>Thomas Joseph</t>
  </si>
  <si>
    <t xml:space="preserve">Heidi Walker </t>
  </si>
  <si>
    <t xml:space="preserve">Joesph Hook </t>
  </si>
  <si>
    <t>Issac Paiva</t>
  </si>
  <si>
    <t>Elizabeth Cox</t>
  </si>
  <si>
    <t>Freddie Thompson</t>
  </si>
  <si>
    <t>Bobby Keene</t>
  </si>
  <si>
    <t>Harry Shepherd</t>
  </si>
  <si>
    <t>Alice Blackwell</t>
  </si>
  <si>
    <t>Max McCleary-Philips</t>
  </si>
  <si>
    <t>Charlie Nickells</t>
  </si>
  <si>
    <t>Thomas Joesph</t>
  </si>
  <si>
    <t>Team A Ethan Caudle /  Grace Ellens</t>
  </si>
  <si>
    <t>Arthur Buchanan + Andrew Couling-Handy</t>
  </si>
  <si>
    <t xml:space="preserve"> Barnaby Cale + Owen Darrock</t>
  </si>
  <si>
    <t xml:space="preserve"> Emily Brown + Katie Dancer</t>
  </si>
  <si>
    <t>Olivia Lampard + Sofie Turner</t>
  </si>
  <si>
    <t>Josie Briant and Amelia Hawes</t>
  </si>
  <si>
    <t xml:space="preserve"> Alex Cuthbert and Frederick Thompson</t>
  </si>
  <si>
    <t>Georgina Palmer and Bonnie Simmonds</t>
  </si>
  <si>
    <t>Kellen Ballinger and Flo Wood</t>
  </si>
  <si>
    <t>Kayla Tyler / Grace Rea</t>
  </si>
  <si>
    <t>014092 + 026872</t>
  </si>
  <si>
    <t>026859 + 028249</t>
  </si>
  <si>
    <t>040618 + 031175</t>
  </si>
  <si>
    <t>010573 + 010574</t>
  </si>
  <si>
    <t>35910+36390</t>
  </si>
  <si>
    <t>39921 , 44461</t>
  </si>
  <si>
    <t>22216+22404</t>
  </si>
  <si>
    <t>31484+27060</t>
  </si>
  <si>
    <t>40177+43220</t>
  </si>
  <si>
    <t>6221, 18649</t>
  </si>
  <si>
    <t>Ehtan Caudle / Grace Ellens</t>
  </si>
  <si>
    <t>40177 / 43220</t>
  </si>
  <si>
    <t>Zoe Horner   Joe Crawford</t>
  </si>
  <si>
    <t>Grace Barrington Cramp / Alice Childs</t>
  </si>
  <si>
    <t>Zoe Phipps / Tom Lewis</t>
  </si>
  <si>
    <t>12672, 36644</t>
  </si>
  <si>
    <t>6225 , 21101</t>
  </si>
  <si>
    <t>10570, 32760</t>
  </si>
  <si>
    <t>18640 , 45473</t>
  </si>
  <si>
    <t>409170 , tbc</t>
  </si>
  <si>
    <t>39088 / 39424</t>
  </si>
  <si>
    <t>43783/ tbc</t>
  </si>
  <si>
    <t>Tara Hatcher</t>
  </si>
  <si>
    <t>BethanyLegge</t>
  </si>
  <si>
    <t>Chloe Jones</t>
  </si>
  <si>
    <t>Hannah Bradshaw</t>
  </si>
  <si>
    <t>Finella Newbound</t>
  </si>
  <si>
    <t>tbc</t>
  </si>
  <si>
    <t>Barney Cale</t>
  </si>
  <si>
    <t>Alice Childs</t>
  </si>
  <si>
    <t>William Waker</t>
  </si>
  <si>
    <t>Alfie Hambidge</t>
  </si>
  <si>
    <t>Ross Purnell</t>
  </si>
  <si>
    <t>Tom Doman</t>
  </si>
  <si>
    <t>Bella Knight</t>
  </si>
  <si>
    <t>Henry Davey</t>
  </si>
  <si>
    <t>Archie Bosely</t>
  </si>
  <si>
    <t>Millie Burden</t>
  </si>
  <si>
    <t>Will Hindle</t>
  </si>
  <si>
    <t>Susanna Mearns</t>
  </si>
  <si>
    <t>Jem Burnell</t>
  </si>
  <si>
    <t>Albert Machin</t>
  </si>
  <si>
    <t>Ella Nickolls</t>
  </si>
  <si>
    <t>Rhys Darrock</t>
  </si>
  <si>
    <t>24 Int / 40 Snr</t>
  </si>
  <si>
    <t xml:space="preserve"> Team of 4   2 Seniors / 2 Intermediates</t>
  </si>
  <si>
    <t>INTERMEDIATE/SENIOR</t>
  </si>
  <si>
    <t>Jack McLean, Toby Blackwell, William Walker Max McLeray-Phelps</t>
  </si>
  <si>
    <t xml:space="preserve">Alfie Hambidge / Liam Burden/Jack Hambidge/Luke Wild </t>
  </si>
  <si>
    <t>Stuart Pierpoint / Harry Gale Jack O'Sullivan Jacob oldroyd</t>
  </si>
  <si>
    <t>28466 / 10092</t>
  </si>
  <si>
    <t>22545, 39147, 6889,16754</t>
  </si>
  <si>
    <t>21949   / 32254</t>
  </si>
  <si>
    <t>11202 / 18637</t>
  </si>
  <si>
    <t>10544 / 32927</t>
  </si>
  <si>
    <t>JNR / INT / SNR</t>
  </si>
  <si>
    <t>A Meal for a two.  Each team of J/I/S prepares a meal  for a 3 course meal for 2 people " Festival Food". Each course must involve a cooked element  using butane gas stoves which will be provided. Time allowed 1 hour as per  National rules  www.nfyfc.org.uk/competitions (team to be three made up of  one junior + one intermediate + one senior from the same club) (300)   National Final is at the Malvern Show  September 2026</t>
  </si>
  <si>
    <t>Competitor to answer questions as directed by the judge. Both practical tasks and theoretical.</t>
  </si>
  <si>
    <t>Matt Sellick</t>
  </si>
  <si>
    <t>Amber Philcox</t>
  </si>
  <si>
    <t>Chloe Rodger</t>
  </si>
  <si>
    <t>Izzie Wilson</t>
  </si>
  <si>
    <t>Maisie Gray</t>
  </si>
  <si>
    <t xml:space="preserve">Tom Alder </t>
  </si>
  <si>
    <t>William Ford</t>
  </si>
  <si>
    <t>Oli Pieroni</t>
  </si>
  <si>
    <t>Matt sellick</t>
  </si>
  <si>
    <t>Gemma Lee</t>
  </si>
  <si>
    <t>William Lees</t>
  </si>
  <si>
    <t>Chloe Lamb</t>
  </si>
  <si>
    <t>Liberty Oldham</t>
  </si>
  <si>
    <t>Tom Woocock</t>
  </si>
  <si>
    <t>The competitor is required to hit a moving target in the form of a clay pigeon from traps positioned in different places. Competitors are to ensure the safety of their gun at all times and produce a valid shotgun licence. Competitors without a licence are able to compete but must be supervised by a non-competing licence holder. Competitors must provide their own guns. See rules at www.nfyfc.org.uk/competitions *Nationals 4th July 2026 at Oakedge Shooting Ground, Wolsely Bridges Staffordshire.</t>
  </si>
  <si>
    <t xml:space="preserve">Team of 3 members under 28 years on 1st September 2025. Rules as per NFYFC Fence erecting www.nfyfc.org.uk/competitions.  HOLES WILL BE PRE-DUG
Risk assessment must be handed to the judge prior to the start of the competition.   </t>
  </si>
  <si>
    <t>William Lees, Theo Barrington Cramp, Toby Blackwell</t>
  </si>
  <si>
    <t>Alex Perett, James Hicks, Will France</t>
  </si>
  <si>
    <t>Jack Saunders, matt Sellick, Archie Bosely</t>
  </si>
  <si>
    <t>Olie Pieroni / Tobias Piessel / Marcus Randall</t>
  </si>
  <si>
    <t>Jack O'sullivan / Robert Pierpoint/ Leo Burnell</t>
  </si>
  <si>
    <t>22155,22141,39147,</t>
  </si>
  <si>
    <t>22144 / tbc / 191526</t>
  </si>
  <si>
    <t xml:space="preserve">POINTS </t>
  </si>
  <si>
    <t>44369/19044/39089</t>
  </si>
  <si>
    <t>22446/20033/31168</t>
  </si>
  <si>
    <t>28 years and under on 1st September2024.  Competitor will have judged at least 2 rings of stock. The score for highest two will be added together. Also answer a questionnaire. Otherwise see rules at www.nfyfc.org.uk/competitions</t>
  </si>
  <si>
    <t>Ladies teams to consist of 8 pulling members of the same gender. No more than 2 team member to be between 15 – 17 years as at 1st September 2025. Remainder of the team must be between 17 yrs and over, and 28 years and under on 1st September 2025. Combined weight not to exceed 560 kg. As per National rules www.nfyfc.org.uk/competitions</t>
  </si>
  <si>
    <t xml:space="preserve">partial team only </t>
  </si>
  <si>
    <t>Mens teams to consist of 8 pulling members of the same gender. No more than 2 team member to be between 15 – 17 years as at 1st September 2025. Remainder of the team must be between 17 yrs and over, and 28 years and under on 1st September 2025 Combined weight not to exceed 680 kg. As per National rules www.nfyfc.org.uk/competitions</t>
  </si>
  <si>
    <t>Thomas Doman / Charlie Greenslade/Robert Rich/Jack saunders/Phoeynx Sharpe/Geroge Keates????</t>
  </si>
  <si>
    <t>Beth Curnick</t>
  </si>
  <si>
    <t>Juliet Farrant</t>
  </si>
  <si>
    <t>Emily Bridgewater</t>
  </si>
  <si>
    <t>Georgia King</t>
  </si>
  <si>
    <t>Izzy Woodward</t>
  </si>
  <si>
    <t>Keira Smith, Jacob Oldroyd, Grace Ellens</t>
  </si>
  <si>
    <t>Alice Bint, J Sophie Strong, Izzie Wilson</t>
  </si>
  <si>
    <t xml:space="preserve">Polly Weaving / Tara Hatcher / Hattie Crawford </t>
  </si>
  <si>
    <t xml:space="preserve">Susanna Mearns /  Robert Whitfield / Lilika ??? </t>
  </si>
  <si>
    <t>Evren Amir  /  Grace Barrington-Cramp  / Chloe R</t>
  </si>
  <si>
    <t>43783, 13501</t>
  </si>
  <si>
    <t>36389/11368/01804</t>
  </si>
  <si>
    <t>037973 + 030826 + 046954</t>
  </si>
  <si>
    <t>17278, 32289</t>
  </si>
  <si>
    <t xml:space="preserve">044122 + </t>
  </si>
  <si>
    <t>Jack Marcham /  Wll Hindle / Scott Purnell / Jimmy Hicks</t>
  </si>
  <si>
    <t>Mini Rally Totals</t>
  </si>
  <si>
    <t>Mini - open total</t>
  </si>
  <si>
    <t>Mini - Senior total</t>
  </si>
  <si>
    <t>Mini - Intermediate total</t>
  </si>
  <si>
    <t xml:space="preserve">Mini - Junior total </t>
  </si>
  <si>
    <t>Master Total</t>
  </si>
  <si>
    <t xml:space="preserve">2nd </t>
  </si>
  <si>
    <t xml:space="preserve">3rd </t>
  </si>
  <si>
    <t xml:space="preserve">6th </t>
  </si>
  <si>
    <t xml:space="preserve">9th </t>
  </si>
  <si>
    <t>13th</t>
  </si>
  <si>
    <t>14th</t>
  </si>
  <si>
    <t>Sophie Cox / Georgine Palmer / Harry Selmes</t>
  </si>
  <si>
    <t>1094/22216/21706</t>
  </si>
  <si>
    <t xml:space="preserve">8th </t>
  </si>
  <si>
    <t>Jenny Hewison</t>
  </si>
  <si>
    <t xml:space="preserve">10th </t>
  </si>
  <si>
    <t xml:space="preserve">13th </t>
  </si>
  <si>
    <t xml:space="preserve">7th </t>
  </si>
  <si>
    <t>16th</t>
  </si>
  <si>
    <t>15th</t>
  </si>
  <si>
    <t>Bella Knight / Matthew Carlise</t>
  </si>
  <si>
    <t>Susanna Mearns / Izzy Woodward</t>
  </si>
  <si>
    <t>Edward Cale, Phoenyx Sharp</t>
  </si>
  <si>
    <t>Keira Smith - Macy Charlton</t>
  </si>
  <si>
    <t>Ruby Bartlett</t>
  </si>
  <si>
    <t>Amelia Lewis</t>
  </si>
  <si>
    <t xml:space="preserve">Jack Messenge </t>
  </si>
  <si>
    <t>24/40</t>
  </si>
  <si>
    <t xml:space="preserve">continued at main rally </t>
  </si>
  <si>
    <t>JUNIOR / INTERMEDIATE</t>
  </si>
  <si>
    <t xml:space="preserve">Abingdon </t>
  </si>
  <si>
    <t>Joe Lawrence</t>
  </si>
  <si>
    <t>Eddie Keen</t>
  </si>
  <si>
    <t>Jack Rudd</t>
  </si>
  <si>
    <t xml:space="preserve">5th </t>
  </si>
  <si>
    <t>Louis Noys</t>
  </si>
  <si>
    <t>Joseph Hayward</t>
  </si>
  <si>
    <t>Oliver Pieroni</t>
  </si>
  <si>
    <t>Henry Liddiard</t>
  </si>
  <si>
    <t>Ind 1    Ind 2   Q</t>
  </si>
  <si>
    <t xml:space="preserve">11th </t>
  </si>
  <si>
    <t xml:space="preserve">Ind 1      ind 2       Q </t>
  </si>
  <si>
    <t>Overal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</si>
</sst>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6">
    <font>
      <sz val="11"/>
      <color theme="1"/>
      <name val="Calibri"/>
      <family val="2"/>
      <scheme val="minor"/>
    </font>
    <font>
      <b/>
      <sz val="11"/>
      <color theme="1"/>
      <name val="Calibri"/>
      <family val="2"/>
      <scheme val="minor"/>
    </font>
    <font>
      <b/>
      <i/>
      <sz val="11"/>
      <color theme="1"/>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b/>
      <i/>
      <sz val="10.5"/>
      <color theme="1"/>
      <name val="Calibri"/>
      <family val="2"/>
      <scheme val="minor"/>
    </font>
    <font>
      <sz val="12"/>
      <color theme="1"/>
      <name val="Calibri"/>
      <family val="2"/>
      <scheme val="minor"/>
    </font>
    <font>
      <sz val="11"/>
      <color rgb="FF000000"/>
      <name val="Calibri"/>
      <family val="2"/>
      <scheme val="minor"/>
    </font>
    <font>
      <sz val="11"/>
      <color rgb="FF000000"/>
      <name val="Calibri "/>
    </font>
    <font>
      <b/>
      <sz val="8"/>
      <color theme="1"/>
      <name val="Calibri"/>
      <family val="2"/>
      <scheme val="minor"/>
    </font>
    <font>
      <b/>
      <sz val="9"/>
      <color theme="1"/>
      <name val="Calibri"/>
      <family val="2"/>
      <scheme val="minor"/>
    </font>
    <font>
      <sz val="14"/>
      <color rgb="FF000000"/>
      <name val="Times New Roman"/>
      <family val="1"/>
    </font>
    <font>
      <b/>
      <sz val="14"/>
      <color theme="1"/>
      <name val="Calibri"/>
      <family val="2"/>
      <scheme val="minor"/>
    </font>
    <font>
      <u/>
      <sz val="12"/>
      <color theme="1"/>
      <name val="Calibri"/>
      <family val="2"/>
      <scheme val="minor"/>
    </font>
    <font>
      <b/>
      <sz val="14"/>
      <color rgb="FFFF0000"/>
      <name val="Calibri"/>
      <family val="2"/>
      <scheme val="minor"/>
    </font>
    <font>
      <sz val="11"/>
      <color rgb="FF000000"/>
      <name val="Calibri"/>
      <family val="2"/>
    </font>
    <font>
      <sz val="10"/>
      <color rgb="FF000000"/>
      <name val="Calibri"/>
      <family val="2"/>
    </font>
    <font>
      <sz val="12"/>
      <color theme="1"/>
      <name val="Arial"/>
      <family val="2"/>
    </font>
    <font>
      <sz val="7"/>
      <color theme="1"/>
      <name val="Arial"/>
      <family val="2"/>
    </font>
    <font>
      <sz val="11"/>
      <color theme="1"/>
      <name val="Arial"/>
      <family val="2"/>
    </font>
    <font>
      <sz val="11"/>
      <color theme="1"/>
      <name val="Calibri"/>
      <family val="2"/>
      <scheme val="minor"/>
    </font>
    <font>
      <b/>
      <sz val="10"/>
      <color theme="1"/>
      <name val="Calibri"/>
      <family val="2"/>
      <scheme val="minor"/>
    </font>
    <font>
      <sz val="9"/>
      <color theme="1"/>
      <name val="Calibri"/>
      <family val="2"/>
      <scheme val="minor"/>
    </font>
    <font>
      <b/>
      <sz val="11"/>
      <color theme="1"/>
      <name val="Arial"/>
      <family val="2"/>
    </font>
    <font>
      <b/>
      <sz val="12"/>
      <color theme="1"/>
      <name val="Arial"/>
      <family val="2"/>
    </font>
    <font>
      <b/>
      <sz val="16"/>
      <color theme="1"/>
      <name val="Arial"/>
      <family val="2"/>
    </font>
    <font>
      <b/>
      <sz val="16"/>
      <color theme="1"/>
      <name val="Calibri"/>
      <family val="2"/>
      <scheme val="minor"/>
    </font>
    <font>
      <sz val="16"/>
      <color theme="1"/>
      <name val="Calibri"/>
      <family val="2"/>
      <scheme val="minor"/>
    </font>
    <font>
      <b/>
      <sz val="14"/>
      <color theme="1"/>
      <name val="Arial"/>
      <family val="2"/>
    </font>
    <font>
      <sz val="14"/>
      <color theme="1"/>
      <name val="Calibri"/>
      <family val="2"/>
      <scheme val="minor"/>
    </font>
    <font>
      <sz val="14"/>
      <color theme="1"/>
      <name val="Arial"/>
      <family val="2"/>
    </font>
    <font>
      <sz val="8"/>
      <color rgb="FF000000"/>
      <name val="Calibri"/>
      <family val="2"/>
    </font>
    <font>
      <b/>
      <sz val="18"/>
      <color theme="1"/>
      <name val="Arial"/>
      <family val="2"/>
    </font>
    <font>
      <b/>
      <sz val="18"/>
      <color theme="1"/>
      <name val="Calibri"/>
      <family val="2"/>
      <scheme val="minor"/>
    </font>
    <font>
      <b/>
      <u/>
      <sz val="12"/>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39E73D"/>
        <bgColor indexed="64"/>
      </patternFill>
    </fill>
    <fill>
      <patternFill patternType="solid">
        <fgColor theme="9"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rgb="FFA82899"/>
        <bgColor indexed="64"/>
      </patternFill>
    </fill>
    <fill>
      <patternFill patternType="solid">
        <fgColor theme="8" tint="0.79998168889431442"/>
        <bgColor indexed="64"/>
      </patternFill>
    </fill>
    <fill>
      <patternFill patternType="solid">
        <fgColor rgb="FFFF0066"/>
        <bgColor indexed="64"/>
      </patternFill>
    </fill>
    <fill>
      <patternFill patternType="solid">
        <fgColor rgb="FFFF5050"/>
        <bgColor indexed="64"/>
      </patternFill>
    </fill>
    <fill>
      <patternFill patternType="solid">
        <fgColor theme="7"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21" fillId="0" borderId="0" applyFont="0" applyFill="0" applyBorder="0" applyAlignment="0" applyProtection="0"/>
  </cellStyleXfs>
  <cellXfs count="308">
    <xf numFmtId="0" fontId="0" fillId="0" borderId="0" xfId="0"/>
    <xf numFmtId="0" fontId="0" fillId="0" borderId="0" xfId="0" applyAlignment="1">
      <alignment horizontal="center"/>
    </xf>
    <xf numFmtId="0" fontId="0" fillId="0" borderId="1" xfId="0" applyBorder="1" applyAlignment="1">
      <alignment vertical="center"/>
    </xf>
    <xf numFmtId="0" fontId="0" fillId="0" borderId="0" xfId="0" applyAlignment="1">
      <alignment vertical="center"/>
    </xf>
    <xf numFmtId="0" fontId="2" fillId="0" borderId="1" xfId="0" applyFont="1" applyBorder="1" applyAlignment="1">
      <alignment horizontal="center" vertical="center"/>
    </xf>
    <xf numFmtId="0" fontId="1" fillId="0" borderId="0" xfId="0" applyFont="1" applyAlignment="1">
      <alignment horizontal="center" vertical="center"/>
    </xf>
    <xf numFmtId="0" fontId="6" fillId="0" borderId="1" xfId="0" applyFont="1" applyBorder="1" applyAlignment="1">
      <alignment horizontal="center" vertical="center"/>
    </xf>
    <xf numFmtId="0" fontId="7" fillId="0" borderId="0" xfId="0" applyFont="1"/>
    <xf numFmtId="0" fontId="12" fillId="0" borderId="0" xfId="0" applyFont="1" applyAlignment="1">
      <alignment vertical="center" wrapText="1"/>
    </xf>
    <xf numFmtId="0" fontId="1" fillId="0" borderId="1" xfId="0" applyFont="1" applyBorder="1" applyAlignment="1">
      <alignment horizontal="center" vertical="center" wrapText="1"/>
    </xf>
    <xf numFmtId="0" fontId="7" fillId="0" borderId="0" xfId="0" applyFont="1" applyAlignment="1">
      <alignment horizontal="center"/>
    </xf>
    <xf numFmtId="0" fontId="13" fillId="0" borderId="0" xfId="0" applyFont="1" applyAlignment="1">
      <alignment horizontal="left"/>
    </xf>
    <xf numFmtId="0" fontId="14" fillId="0" borderId="0" xfId="0" applyFont="1" applyAlignment="1">
      <alignment horizontal="center"/>
    </xf>
    <xf numFmtId="0" fontId="14" fillId="0" borderId="0" xfId="0" applyFont="1"/>
    <xf numFmtId="0" fontId="15" fillId="0" borderId="0" xfId="0" applyFont="1" applyAlignment="1">
      <alignment horizontal="left"/>
    </xf>
    <xf numFmtId="0" fontId="0" fillId="0" borderId="1" xfId="0" applyBorder="1" applyAlignment="1">
      <alignment horizontal="left" vertical="center"/>
    </xf>
    <xf numFmtId="0" fontId="0" fillId="5" borderId="1" xfId="0"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left"/>
    </xf>
    <xf numFmtId="0" fontId="0" fillId="0" borderId="1" xfId="0" quotePrefix="1" applyBorder="1" applyAlignment="1">
      <alignment horizontal="center" vertical="center"/>
    </xf>
    <xf numFmtId="0" fontId="16" fillId="0" borderId="1" xfId="0" applyFont="1" applyBorder="1" applyAlignment="1">
      <alignment horizontal="left"/>
    </xf>
    <xf numFmtId="0" fontId="0" fillId="0" borderId="1" xfId="0" quotePrefix="1" applyBorder="1" applyAlignment="1">
      <alignment vertical="center"/>
    </xf>
    <xf numFmtId="0" fontId="1" fillId="0" borderId="0" xfId="0" applyFont="1"/>
    <xf numFmtId="0" fontId="3" fillId="0" borderId="1" xfId="0" applyFont="1" applyBorder="1" applyAlignment="1">
      <alignment horizontal="center" vertical="center" wrapText="1"/>
    </xf>
    <xf numFmtId="0" fontId="0" fillId="0" borderId="5" xfId="0" applyBorder="1" applyAlignment="1">
      <alignment horizontal="left" vertical="center"/>
    </xf>
    <xf numFmtId="0" fontId="3" fillId="0" borderId="1" xfId="0" applyFont="1" applyBorder="1" applyAlignment="1">
      <alignment vertical="center" wrapText="1"/>
    </xf>
    <xf numFmtId="0" fontId="1" fillId="0" borderId="13" xfId="0" applyFont="1" applyBorder="1" applyAlignment="1">
      <alignment horizontal="center" vertical="center"/>
    </xf>
    <xf numFmtId="0" fontId="3" fillId="0" borderId="13" xfId="0" applyFont="1" applyBorder="1" applyAlignment="1">
      <alignment horizontal="center" vertical="center" wrapText="1"/>
    </xf>
    <xf numFmtId="0" fontId="7" fillId="6" borderId="0" xfId="0" applyFont="1" applyFill="1"/>
    <xf numFmtId="0" fontId="18" fillId="6" borderId="1" xfId="0" applyFont="1" applyFill="1" applyBorder="1" applyAlignment="1">
      <alignment horizontal="center" vertical="center"/>
    </xf>
    <xf numFmtId="0" fontId="18" fillId="6" borderId="1" xfId="0" applyFont="1" applyFill="1" applyBorder="1" applyAlignment="1">
      <alignment vertical="center"/>
    </xf>
    <xf numFmtId="0" fontId="20" fillId="6" borderId="1" xfId="0" applyFont="1" applyFill="1" applyBorder="1" applyAlignment="1">
      <alignment horizontal="center" vertical="center"/>
    </xf>
    <xf numFmtId="0" fontId="20" fillId="6" borderId="1" xfId="0" applyFont="1" applyFill="1" applyBorder="1" applyAlignment="1">
      <alignment vertical="center"/>
    </xf>
    <xf numFmtId="0" fontId="20" fillId="6" borderId="1" xfId="0" applyFont="1" applyFill="1" applyBorder="1" applyAlignment="1">
      <alignment vertical="center" wrapText="1"/>
    </xf>
    <xf numFmtId="0" fontId="20" fillId="6" borderId="1" xfId="0" applyFont="1" applyFill="1" applyBorder="1" applyAlignment="1">
      <alignment horizontal="center"/>
    </xf>
    <xf numFmtId="0" fontId="0" fillId="2" borderId="1" xfId="0" applyFill="1" applyBorder="1" applyAlignment="1">
      <alignment horizontal="center" vertical="center"/>
    </xf>
    <xf numFmtId="0" fontId="0" fillId="0" borderId="14" xfId="0" applyBorder="1" applyAlignment="1">
      <alignment horizontal="center" vertical="center"/>
    </xf>
    <xf numFmtId="0" fontId="2" fillId="0" borderId="1" xfId="0" applyFont="1" applyBorder="1" applyAlignment="1">
      <alignment horizontal="right" vertical="center"/>
    </xf>
    <xf numFmtId="0" fontId="0" fillId="0" borderId="1" xfId="0" applyBorder="1" applyAlignment="1">
      <alignment horizontal="right" vertical="center"/>
    </xf>
    <xf numFmtId="1"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2" fontId="0" fillId="0" borderId="0" xfId="0" applyNumberFormat="1"/>
    <xf numFmtId="2" fontId="0" fillId="0" borderId="1" xfId="0" applyNumberFormat="1" applyBorder="1"/>
    <xf numFmtId="1" fontId="0" fillId="0" borderId="1" xfId="0" applyNumberFormat="1" applyBorder="1"/>
    <xf numFmtId="0" fontId="0" fillId="0" borderId="1" xfId="0" applyBorder="1" applyAlignment="1">
      <alignment wrapText="1"/>
    </xf>
    <xf numFmtId="0" fontId="4" fillId="4" borderId="1" xfId="0" applyFont="1" applyFill="1" applyBorder="1"/>
    <xf numFmtId="0" fontId="0" fillId="4" borderId="1" xfId="0" applyFill="1" applyBorder="1"/>
    <xf numFmtId="0" fontId="4" fillId="0" borderId="1" xfId="0" applyFont="1" applyBorder="1"/>
    <xf numFmtId="0" fontId="4" fillId="0" borderId="1" xfId="0" applyFont="1" applyBorder="1" applyAlignment="1">
      <alignment horizontal="left"/>
    </xf>
    <xf numFmtId="0" fontId="0" fillId="8" borderId="1" xfId="0" applyFill="1" applyBorder="1"/>
    <xf numFmtId="0" fontId="23" fillId="0" borderId="1" xfId="0" applyFont="1" applyBorder="1"/>
    <xf numFmtId="0" fontId="11" fillId="0" borderId="1" xfId="0" applyFont="1" applyBorder="1" applyAlignment="1">
      <alignment horizontal="center"/>
    </xf>
    <xf numFmtId="0" fontId="10" fillId="0" borderId="1" xfId="0" applyFont="1" applyBorder="1" applyAlignment="1">
      <alignment horizontal="center"/>
    </xf>
    <xf numFmtId="0" fontId="6" fillId="0" borderId="1" xfId="0" applyFont="1" applyBorder="1" applyAlignment="1">
      <alignment horizontal="left" vertical="center"/>
    </xf>
    <xf numFmtId="0" fontId="5" fillId="0" borderId="1" xfId="0" applyFont="1" applyBorder="1"/>
    <xf numFmtId="0" fontId="5" fillId="0" borderId="1" xfId="0" applyFont="1" applyBorder="1" applyAlignment="1">
      <alignment horizontal="left"/>
    </xf>
    <xf numFmtId="0" fontId="11" fillId="0" borderId="0" xfId="0" applyFont="1" applyAlignment="1">
      <alignment horizontal="center" vertical="center"/>
    </xf>
    <xf numFmtId="3" fontId="0" fillId="0" borderId="0" xfId="0" applyNumberFormat="1"/>
    <xf numFmtId="0" fontId="0" fillId="0" borderId="1" xfId="1" applyNumberFormat="1" applyFont="1" applyBorder="1"/>
    <xf numFmtId="0" fontId="3" fillId="0" borderId="0" xfId="0" applyFont="1" applyAlignment="1">
      <alignment horizontal="center" vertical="center" wrapText="1"/>
    </xf>
    <xf numFmtId="0" fontId="0" fillId="0" borderId="13" xfId="0" applyBorder="1"/>
    <xf numFmtId="1" fontId="0" fillId="0" borderId="13" xfId="0" applyNumberFormat="1" applyBorder="1"/>
    <xf numFmtId="3" fontId="4" fillId="0" borderId="1" xfId="0" applyNumberFormat="1" applyFont="1" applyBorder="1" applyAlignment="1">
      <alignment horizontal="left"/>
    </xf>
    <xf numFmtId="0" fontId="5" fillId="4" borderId="1" xfId="0" applyFont="1" applyFill="1" applyBorder="1" applyAlignment="1">
      <alignment wrapText="1"/>
    </xf>
    <xf numFmtId="0" fontId="24" fillId="10" borderId="1" xfId="0" applyFont="1" applyFill="1" applyBorder="1" applyAlignment="1">
      <alignment horizontal="center" vertical="center"/>
    </xf>
    <xf numFmtId="0" fontId="25" fillId="10" borderId="1" xfId="0" applyFont="1" applyFill="1" applyBorder="1" applyAlignment="1">
      <alignment horizontal="center" vertical="center"/>
    </xf>
    <xf numFmtId="0" fontId="3" fillId="10" borderId="1" xfId="0" applyFont="1" applyFill="1" applyBorder="1"/>
    <xf numFmtId="0" fontId="24" fillId="10" borderId="1" xfId="0" applyFont="1" applyFill="1" applyBorder="1" applyAlignment="1">
      <alignment horizontal="center"/>
    </xf>
    <xf numFmtId="0" fontId="24" fillId="10" borderId="1" xfId="0" applyFont="1" applyFill="1" applyBorder="1" applyAlignment="1">
      <alignment vertical="center" wrapText="1"/>
    </xf>
    <xf numFmtId="0" fontId="27" fillId="10" borderId="1" xfId="0" applyFont="1" applyFill="1" applyBorder="1"/>
    <xf numFmtId="0" fontId="28" fillId="0" borderId="0" xfId="0" applyFont="1"/>
    <xf numFmtId="0" fontId="29" fillId="10" borderId="1" xfId="0" applyFont="1" applyFill="1" applyBorder="1" applyAlignment="1">
      <alignment horizontal="center" vertical="center"/>
    </xf>
    <xf numFmtId="0" fontId="29" fillId="10" borderId="1" xfId="0" applyFont="1" applyFill="1" applyBorder="1" applyAlignment="1">
      <alignment horizontal="center"/>
    </xf>
    <xf numFmtId="0" fontId="30" fillId="0" borderId="0" xfId="0" applyFont="1"/>
    <xf numFmtId="0" fontId="31" fillId="10" borderId="1" xfId="0" applyFont="1" applyFill="1" applyBorder="1" applyAlignment="1">
      <alignment horizontal="center" vertical="center"/>
    </xf>
    <xf numFmtId="0" fontId="0" fillId="3" borderId="1" xfId="0" applyFill="1" applyBorder="1" applyAlignment="1">
      <alignment horizontal="center" vertical="center"/>
    </xf>
    <xf numFmtId="0" fontId="0" fillId="7" borderId="1" xfId="0" applyFill="1" applyBorder="1" applyAlignment="1">
      <alignment horizontal="center" vertical="center"/>
    </xf>
    <xf numFmtId="0" fontId="0" fillId="11" borderId="1" xfId="0" applyFill="1" applyBorder="1" applyAlignment="1">
      <alignment horizontal="center" vertical="center"/>
    </xf>
    <xf numFmtId="0" fontId="16" fillId="0" borderId="1" xfId="0" applyFont="1" applyBorder="1" applyAlignment="1">
      <alignment vertical="center"/>
    </xf>
    <xf numFmtId="0" fontId="0" fillId="2" borderId="1" xfId="0" applyFill="1" applyBorder="1" applyAlignment="1">
      <alignment vertical="center"/>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0" borderId="1" xfId="0" applyFont="1" applyBorder="1" applyAlignment="1">
      <alignment vertical="center" wrapText="1"/>
    </xf>
    <xf numFmtId="0" fontId="7" fillId="2" borderId="1" xfId="0" applyFont="1" applyFill="1" applyBorder="1" applyAlignment="1">
      <alignment vertical="center" wrapText="1"/>
    </xf>
    <xf numFmtId="0" fontId="7" fillId="2" borderId="13" xfId="0" applyFont="1" applyFill="1" applyBorder="1" applyAlignment="1">
      <alignment vertical="center" wrapText="1"/>
    </xf>
    <xf numFmtId="0" fontId="7" fillId="8" borderId="1" xfId="0" applyFont="1" applyFill="1" applyBorder="1"/>
    <xf numFmtId="0" fontId="0" fillId="5" borderId="1" xfId="0" applyFill="1" applyBorder="1" applyAlignment="1">
      <alignment vertical="center"/>
    </xf>
    <xf numFmtId="0" fontId="0" fillId="7" borderId="1" xfId="0" applyFill="1" applyBorder="1" applyAlignment="1">
      <alignment vertical="center"/>
    </xf>
    <xf numFmtId="0" fontId="0" fillId="11" borderId="1" xfId="0" applyFill="1" applyBorder="1" applyAlignment="1">
      <alignment vertical="center"/>
    </xf>
    <xf numFmtId="0" fontId="26" fillId="10" borderId="1" xfId="0" applyFont="1" applyFill="1" applyBorder="1" applyAlignment="1">
      <alignment vertical="center"/>
    </xf>
    <xf numFmtId="0" fontId="0" fillId="2" borderId="1" xfId="0" quotePrefix="1" applyFill="1" applyBorder="1" applyAlignment="1">
      <alignment horizontal="center" vertical="center"/>
    </xf>
    <xf numFmtId="0" fontId="18" fillId="13" borderId="1" xfId="0" applyFont="1" applyFill="1" applyBorder="1" applyAlignment="1">
      <alignment horizontal="center" vertical="center"/>
    </xf>
    <xf numFmtId="0" fontId="18" fillId="13" borderId="1" xfId="0" applyFont="1" applyFill="1" applyBorder="1" applyAlignment="1">
      <alignment vertical="center"/>
    </xf>
    <xf numFmtId="0" fontId="7" fillId="13" borderId="1" xfId="0" applyFont="1" applyFill="1" applyBorder="1"/>
    <xf numFmtId="0" fontId="20" fillId="13" borderId="1" xfId="0" applyFont="1" applyFill="1" applyBorder="1" applyAlignment="1">
      <alignment horizontal="center" vertical="center"/>
    </xf>
    <xf numFmtId="0" fontId="20" fillId="13" borderId="1" xfId="0" applyFont="1" applyFill="1" applyBorder="1" applyAlignment="1">
      <alignment vertical="center"/>
    </xf>
    <xf numFmtId="0" fontId="20" fillId="13" borderId="1" xfId="0" applyFont="1" applyFill="1" applyBorder="1" applyAlignment="1">
      <alignment vertical="center" wrapText="1"/>
    </xf>
    <xf numFmtId="0" fontId="0" fillId="0" borderId="3" xfId="0" applyBorder="1"/>
    <xf numFmtId="0" fontId="1" fillId="0" borderId="3" xfId="0" applyFont="1" applyBorder="1" applyAlignment="1">
      <alignment horizontal="center"/>
    </xf>
    <xf numFmtId="0" fontId="7" fillId="13" borderId="0" xfId="0" applyFont="1" applyFill="1"/>
    <xf numFmtId="0" fontId="26" fillId="10" borderId="1" xfId="0" applyFont="1" applyFill="1" applyBorder="1" applyAlignment="1">
      <alignment horizontal="center" vertical="center"/>
    </xf>
    <xf numFmtId="0" fontId="26" fillId="10" borderId="1" xfId="0" applyFont="1" applyFill="1" applyBorder="1" applyAlignment="1">
      <alignment vertical="center" wrapText="1"/>
    </xf>
    <xf numFmtId="0" fontId="34" fillId="10" borderId="1" xfId="0" applyFont="1" applyFill="1" applyBorder="1"/>
    <xf numFmtId="0" fontId="0" fillId="0" borderId="4" xfId="0" applyBorder="1" applyAlignment="1">
      <alignment vertical="center"/>
    </xf>
    <xf numFmtId="0" fontId="35" fillId="0" borderId="0" xfId="0" applyFont="1"/>
    <xf numFmtId="0" fontId="35" fillId="0" borderId="0" xfId="0" applyFont="1" applyAlignment="1">
      <alignment horizontal="center" wrapText="1"/>
    </xf>
    <xf numFmtId="0" fontId="33" fillId="10" borderId="3" xfId="0" applyFont="1" applyFill="1" applyBorder="1" applyAlignment="1">
      <alignment horizontal="center" vertical="center"/>
    </xf>
    <xf numFmtId="0" fontId="33" fillId="10" borderId="4" xfId="0" applyFont="1" applyFill="1" applyBorder="1" applyAlignment="1">
      <alignment horizontal="center" vertical="center"/>
    </xf>
    <xf numFmtId="0" fontId="33" fillId="10" borderId="5" xfId="0" applyFont="1"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7" borderId="6" xfId="0" applyFill="1" applyBorder="1" applyAlignment="1">
      <alignment horizontal="center" vertical="center" wrapText="1"/>
    </xf>
    <xf numFmtId="0" fontId="0" fillId="7" borderId="7" xfId="0" applyFill="1" applyBorder="1" applyAlignment="1">
      <alignment horizontal="center"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12"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7" xfId="0" applyFill="1" applyBorder="1" applyAlignment="1">
      <alignment horizontal="center" vertical="center" wrapText="1"/>
    </xf>
    <xf numFmtId="0" fontId="0" fillId="11" borderId="8" xfId="0" applyFill="1" applyBorder="1" applyAlignment="1">
      <alignment horizontal="center" vertical="center" wrapText="1"/>
    </xf>
    <xf numFmtId="0" fontId="0" fillId="11" borderId="9"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12" xfId="0" applyFill="1" applyBorder="1" applyAlignment="1">
      <alignment horizontal="center" vertical="center" wrapText="1"/>
    </xf>
    <xf numFmtId="0" fontId="0" fillId="0" borderId="17" xfId="0"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0" fillId="0" borderId="16" xfId="0" applyBorder="1" applyAlignment="1">
      <alignment horizontal="center" vertical="center"/>
    </xf>
    <xf numFmtId="0" fontId="1" fillId="0" borderId="13" xfId="0" applyFont="1" applyBorder="1" applyAlignment="1">
      <alignment horizontal="center" wrapText="1"/>
    </xf>
    <xf numFmtId="0" fontId="1" fillId="0" borderId="14" xfId="0" applyFont="1" applyBorder="1" applyAlignment="1">
      <alignment horizont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1" fillId="0" borderId="13" xfId="0" applyFont="1" applyBorder="1" applyAlignment="1">
      <alignment horizontal="center"/>
    </xf>
    <xf numFmtId="0" fontId="1" fillId="0" borderId="14" xfId="0" applyFont="1" applyBorder="1" applyAlignment="1">
      <alignment horizontal="center"/>
    </xf>
    <xf numFmtId="0" fontId="3" fillId="0" borderId="0" xfId="0" applyFont="1" applyAlignment="1">
      <alignment horizontal="center"/>
    </xf>
    <xf numFmtId="0" fontId="0" fillId="0" borderId="1" xfId="0" applyBorder="1" applyAlignment="1">
      <alignment horizontal="left" vertical="center"/>
    </xf>
    <xf numFmtId="0" fontId="0" fillId="0" borderId="5" xfId="0" applyBorder="1" applyAlignment="1">
      <alignment horizontal="center" vertical="center"/>
    </xf>
    <xf numFmtId="0" fontId="0" fillId="0" borderId="1" xfId="0" applyBorder="1" applyAlignment="1">
      <alignment horizontal="left" vertical="top"/>
    </xf>
    <xf numFmtId="0" fontId="0" fillId="7" borderId="1" xfId="0" applyFill="1" applyBorder="1" applyAlignment="1">
      <alignment horizontal="center" vertical="center"/>
    </xf>
    <xf numFmtId="0" fontId="0" fillId="0" borderId="3" xfId="0" applyBorder="1" applyAlignment="1">
      <alignment horizontal="center" vertical="center"/>
    </xf>
    <xf numFmtId="0" fontId="0" fillId="5" borderId="1" xfId="0" applyFill="1" applyBorder="1" applyAlignment="1">
      <alignment horizontal="center" vertical="center"/>
    </xf>
    <xf numFmtId="0" fontId="1" fillId="0" borderId="3" xfId="0" applyFont="1" applyBorder="1" applyAlignment="1">
      <alignment horizontal="center"/>
    </xf>
    <xf numFmtId="0" fontId="1" fillId="0" borderId="5" xfId="0" applyFont="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3" fillId="0" borderId="1" xfId="0" applyFont="1" applyBorder="1" applyAlignment="1">
      <alignment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0" fillId="11" borderId="1" xfId="0" applyFill="1" applyBorder="1" applyAlignment="1">
      <alignment horizontal="center" vertical="center"/>
    </xf>
    <xf numFmtId="0" fontId="0" fillId="3" borderId="1" xfId="0" applyFill="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xf>
    <xf numFmtId="0" fontId="16" fillId="0" borderId="1" xfId="0" applyFont="1" applyBorder="1" applyAlignment="1">
      <alignment horizontal="left" vertical="center"/>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5" borderId="3" xfId="0" applyFill="1" applyBorder="1" applyAlignment="1">
      <alignment horizontal="center" vertical="center"/>
    </xf>
    <xf numFmtId="0" fontId="0" fillId="5" borderId="5" xfId="0" applyFill="1" applyBorder="1" applyAlignment="1">
      <alignment horizontal="center" vertic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 fillId="5" borderId="5" xfId="0" applyFont="1" applyFill="1" applyBorder="1" applyAlignment="1">
      <alignment horizontal="center"/>
    </xf>
    <xf numFmtId="0" fontId="16" fillId="0" borderId="1" xfId="0" applyFont="1" applyBorder="1" applyAlignment="1">
      <alignment horizontal="left" vertical="center" wrapText="1"/>
    </xf>
    <xf numFmtId="0" fontId="0" fillId="0" borderId="0" xfId="0" applyAlignment="1">
      <alignment horizontal="left"/>
    </xf>
    <xf numFmtId="0" fontId="0" fillId="0" borderId="0" xfId="0"/>
    <xf numFmtId="0" fontId="0" fillId="11" borderId="3" xfId="0" applyFill="1" applyBorder="1" applyAlignment="1">
      <alignment horizontal="center" vertical="center"/>
    </xf>
    <xf numFmtId="0" fontId="0" fillId="11" borderId="5" xfId="0" applyFill="1" applyBorder="1" applyAlignment="1">
      <alignment horizontal="center" vertical="center"/>
    </xf>
    <xf numFmtId="0" fontId="4" fillId="0" borderId="1"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8" fillId="0" borderId="1" xfId="0" applyFont="1" applyBorder="1" applyAlignment="1">
      <alignment horizontal="center" vertical="center" wrapText="1"/>
    </xf>
    <xf numFmtId="0" fontId="16" fillId="0" borderId="14" xfId="0" applyFont="1" applyBorder="1" applyAlignment="1">
      <alignment horizontal="left" vertical="center"/>
    </xf>
    <xf numFmtId="0" fontId="0" fillId="0" borderId="14" xfId="0"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0" fontId="16" fillId="0" borderId="12" xfId="0" applyFont="1" applyBorder="1" applyAlignment="1">
      <alignment horizontal="left" vertical="center"/>
    </xf>
    <xf numFmtId="0" fontId="0" fillId="12" borderId="1" xfId="0" applyFill="1" applyBorder="1" applyAlignment="1">
      <alignment horizontal="center" vertical="center"/>
    </xf>
    <xf numFmtId="0" fontId="8" fillId="0" borderId="1" xfId="0" applyFont="1" applyBorder="1" applyAlignment="1">
      <alignment horizontal="center" wrapText="1"/>
    </xf>
    <xf numFmtId="0" fontId="16" fillId="0" borderId="1" xfId="0" applyFont="1" applyBorder="1" applyAlignment="1">
      <alignment horizontal="left"/>
    </xf>
    <xf numFmtId="0" fontId="0" fillId="7" borderId="3" xfId="0" applyFill="1" applyBorder="1" applyAlignment="1">
      <alignment horizontal="center" vertical="center"/>
    </xf>
    <xf numFmtId="0" fontId="0" fillId="7" borderId="5" xfId="0" applyFill="1" applyBorder="1" applyAlignment="1">
      <alignment horizontal="center" vertical="center"/>
    </xf>
    <xf numFmtId="0" fontId="9"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6" fillId="0" borderId="3" xfId="0" applyFont="1" applyBorder="1"/>
    <xf numFmtId="0" fontId="16" fillId="0" borderId="4" xfId="0" applyFont="1" applyBorder="1"/>
    <xf numFmtId="0" fontId="16" fillId="0" borderId="5" xfId="0" applyFont="1" applyBorder="1"/>
    <xf numFmtId="0" fontId="17" fillId="0" borderId="4" xfId="0" applyFont="1" applyBorder="1"/>
    <xf numFmtId="0" fontId="17" fillId="0" borderId="5" xfId="0" applyFont="1" applyBorder="1"/>
    <xf numFmtId="0" fontId="32" fillId="0" borderId="1" xfId="0" applyFont="1" applyBorder="1" applyAlignment="1">
      <alignment horizontal="left" vertical="center"/>
    </xf>
    <xf numFmtId="0" fontId="5" fillId="0" borderId="1" xfId="0" applyFont="1" applyBorder="1" applyAlignment="1">
      <alignment horizontal="left" vertical="center"/>
    </xf>
    <xf numFmtId="0" fontId="0" fillId="0" borderId="1" xfId="0" applyBorder="1" applyAlignment="1">
      <alignment vertical="center"/>
    </xf>
    <xf numFmtId="0" fontId="4" fillId="0" borderId="1" xfId="0" applyFont="1" applyBorder="1" applyAlignment="1">
      <alignment horizontal="center" vertical="center"/>
    </xf>
    <xf numFmtId="0" fontId="16" fillId="0" borderId="8" xfId="0" applyFont="1" applyBorder="1" applyAlignment="1">
      <alignment horizontal="center"/>
    </xf>
    <xf numFmtId="0" fontId="16" fillId="0" borderId="9" xfId="0" applyFont="1" applyBorder="1" applyAlignment="1">
      <alignment horizontal="center"/>
    </xf>
    <xf numFmtId="0" fontId="0" fillId="0" borderId="1" xfId="0" applyBorder="1" applyAlignment="1">
      <alignment horizontal="left" vertical="top" wrapText="1"/>
    </xf>
    <xf numFmtId="0" fontId="0" fillId="0" borderId="6" xfId="0"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center"/>
    </xf>
    <xf numFmtId="0" fontId="16" fillId="0" borderId="8" xfId="0" applyFont="1" applyBorder="1" applyAlignment="1">
      <alignment horizontal="left"/>
    </xf>
    <xf numFmtId="0" fontId="16" fillId="0" borderId="9" xfId="0" applyFont="1" applyBorder="1" applyAlignment="1">
      <alignment horizontal="left"/>
    </xf>
    <xf numFmtId="0" fontId="16" fillId="0" borderId="3" xfId="0" applyFont="1" applyBorder="1" applyAlignment="1">
      <alignment horizontal="left"/>
    </xf>
    <xf numFmtId="0" fontId="16" fillId="0" borderId="5" xfId="0" applyFont="1" applyBorder="1" applyAlignment="1">
      <alignment horizontal="left"/>
    </xf>
    <xf numFmtId="0" fontId="16" fillId="0" borderId="10" xfId="0" applyFont="1" applyBorder="1" applyAlignment="1">
      <alignment horizontal="left"/>
    </xf>
    <xf numFmtId="0" fontId="16" fillId="0" borderId="12" xfId="0" applyFont="1" applyBorder="1" applyAlignment="1">
      <alignment horizontal="left"/>
    </xf>
    <xf numFmtId="0" fontId="1" fillId="9" borderId="3" xfId="0" applyFont="1" applyFill="1" applyBorder="1" applyAlignment="1">
      <alignment horizontal="center"/>
    </xf>
    <xf numFmtId="0" fontId="1" fillId="9" borderId="4" xfId="0" applyFont="1" applyFill="1" applyBorder="1" applyAlignment="1">
      <alignment horizontal="center"/>
    </xf>
    <xf numFmtId="0" fontId="1" fillId="9" borderId="5" xfId="0" applyFont="1" applyFill="1" applyBorder="1" applyAlignment="1">
      <alignment horizont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 fillId="0" borderId="13" xfId="0" quotePrefix="1"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 fillId="8" borderId="3" xfId="0" applyFont="1" applyFill="1" applyBorder="1" applyAlignment="1">
      <alignment horizontal="center"/>
    </xf>
    <xf numFmtId="0" fontId="1" fillId="8" borderId="4" xfId="0" applyFont="1" applyFill="1" applyBorder="1" applyAlignment="1">
      <alignment horizontal="center"/>
    </xf>
    <xf numFmtId="0" fontId="1" fillId="8" borderId="5" xfId="0" applyFont="1" applyFill="1" applyBorder="1" applyAlignment="1">
      <alignment horizont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1" xfId="0" applyBorder="1" applyAlignment="1">
      <alignment horizontal="left" vertical="center" wrapText="1"/>
    </xf>
    <xf numFmtId="0" fontId="0" fillId="0" borderId="13" xfId="0" applyBorder="1" applyAlignment="1">
      <alignment horizontal="left" vertical="center"/>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7" borderId="1" xfId="0" quotePrefix="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FF0066"/>
      <color rgb="FF39E73D"/>
      <color rgb="FFCB9BBA"/>
      <color rgb="FFFF5050"/>
      <color rgb="FFF12F0F"/>
      <color rgb="FFEA1E10"/>
      <color rgb="FFA82899"/>
      <color rgb="FFD02F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504825</xdr:colOff>
      <xdr:row>8</xdr:row>
      <xdr:rowOff>0</xdr:rowOff>
    </xdr:from>
    <xdr:to>
      <xdr:col>8</xdr:col>
      <xdr:colOff>152400</xdr:colOff>
      <xdr:row>11</xdr:row>
      <xdr:rowOff>247650</xdr:rowOff>
    </xdr:to>
    <xdr:sp macro="" textlink="">
      <xdr:nvSpPr>
        <xdr:cNvPr id="2" name="TextBox 1">
          <a:extLst>
            <a:ext uri="{FF2B5EF4-FFF2-40B4-BE49-F238E27FC236}">
              <a16:creationId xmlns:a16="http://schemas.microsoft.com/office/drawing/2014/main" id="{54C78CFC-5A0C-7245-E391-D829B5F49CB0}"/>
            </a:ext>
          </a:extLst>
        </xdr:cNvPr>
        <xdr:cNvSpPr txBox="1"/>
      </xdr:nvSpPr>
      <xdr:spPr>
        <a:xfrm>
          <a:off x="504825" y="1524000"/>
          <a:ext cx="5000625"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400">
              <a:solidFill>
                <a:srgbClr val="FF0000"/>
              </a:solidFill>
            </a:rPr>
            <a:t>AWAIT</a:t>
          </a:r>
          <a:r>
            <a:rPr lang="en-GB" sz="2400" baseline="0">
              <a:solidFill>
                <a:srgbClr val="FF0000"/>
              </a:solidFill>
            </a:rPr>
            <a:t> MAIN RALLY RESULTS</a:t>
          </a:r>
          <a:endParaRPr lang="en-GB" sz="2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542924</xdr:colOff>
      <xdr:row>10</xdr:row>
      <xdr:rowOff>104775</xdr:rowOff>
    </xdr:from>
    <xdr:to>
      <xdr:col>8</xdr:col>
      <xdr:colOff>504824</xdr:colOff>
      <xdr:row>19</xdr:row>
      <xdr:rowOff>247650</xdr:rowOff>
    </xdr:to>
    <xdr:sp macro="" textlink="">
      <xdr:nvSpPr>
        <xdr:cNvPr id="2" name="TextBox 1">
          <a:extLst>
            <a:ext uri="{FF2B5EF4-FFF2-40B4-BE49-F238E27FC236}">
              <a16:creationId xmlns:a16="http://schemas.microsoft.com/office/drawing/2014/main" id="{9B1439EA-C47B-4B3C-81A5-F2F7E1D70E60}"/>
            </a:ext>
          </a:extLst>
        </xdr:cNvPr>
        <xdr:cNvSpPr txBox="1"/>
      </xdr:nvSpPr>
      <xdr:spPr>
        <a:xfrm>
          <a:off x="542924" y="2009775"/>
          <a:ext cx="5267325" cy="2543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GB" sz="2400">
            <a:solidFill>
              <a:srgbClr val="FF0000"/>
            </a:solidFill>
          </a:endParaRPr>
        </a:p>
        <a:p>
          <a:pPr algn="ctr"/>
          <a:endParaRPr lang="en-GB" sz="2400">
            <a:solidFill>
              <a:srgbClr val="FF0000"/>
            </a:solidFill>
          </a:endParaRPr>
        </a:p>
        <a:p>
          <a:pPr algn="ctr"/>
          <a:r>
            <a:rPr lang="en-GB" sz="2400">
              <a:solidFill>
                <a:srgbClr val="FF0000"/>
              </a:solidFill>
            </a:rPr>
            <a:t>AWAIT</a:t>
          </a:r>
          <a:r>
            <a:rPr lang="en-GB" sz="2400" baseline="0">
              <a:solidFill>
                <a:srgbClr val="FF0000"/>
              </a:solidFill>
            </a:rPr>
            <a:t> MAIN RALLY RESULTS</a:t>
          </a:r>
          <a:endParaRPr lang="en-GB" sz="24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xdr:row>
      <xdr:rowOff>190499</xdr:rowOff>
    </xdr:from>
    <xdr:to>
      <xdr:col>6</xdr:col>
      <xdr:colOff>342900</xdr:colOff>
      <xdr:row>16</xdr:row>
      <xdr:rowOff>38099</xdr:rowOff>
    </xdr:to>
    <xdr:sp macro="" textlink="">
      <xdr:nvSpPr>
        <xdr:cNvPr id="2" name="TextBox 1">
          <a:extLst>
            <a:ext uri="{FF2B5EF4-FFF2-40B4-BE49-F238E27FC236}">
              <a16:creationId xmlns:a16="http://schemas.microsoft.com/office/drawing/2014/main" id="{EE718C7A-1EE8-4B08-8A06-EFD2A75C4C27}"/>
            </a:ext>
          </a:extLst>
        </xdr:cNvPr>
        <xdr:cNvSpPr txBox="1"/>
      </xdr:nvSpPr>
      <xdr:spPr>
        <a:xfrm>
          <a:off x="914400" y="1904999"/>
          <a:ext cx="5000625"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GB" sz="2400">
            <a:solidFill>
              <a:srgbClr val="FF0000"/>
            </a:solidFill>
          </a:endParaRPr>
        </a:p>
        <a:p>
          <a:pPr algn="ctr"/>
          <a:endParaRPr lang="en-GB" sz="2400">
            <a:solidFill>
              <a:srgbClr val="FF0000"/>
            </a:solidFill>
          </a:endParaRPr>
        </a:p>
        <a:p>
          <a:pPr algn="ctr"/>
          <a:r>
            <a:rPr lang="en-GB" sz="2400">
              <a:solidFill>
                <a:srgbClr val="FF0000"/>
              </a:solidFill>
            </a:rPr>
            <a:t>AWAIT</a:t>
          </a:r>
          <a:r>
            <a:rPr lang="en-GB" sz="2400" baseline="0">
              <a:solidFill>
                <a:srgbClr val="FF0000"/>
              </a:solidFill>
            </a:rPr>
            <a:t> MAIN RALLY RESULTS</a:t>
          </a:r>
          <a:endParaRPr lang="en-GB" sz="24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8</xdr:row>
      <xdr:rowOff>133349</xdr:rowOff>
    </xdr:from>
    <xdr:to>
      <xdr:col>8</xdr:col>
      <xdr:colOff>619125</xdr:colOff>
      <xdr:row>13</xdr:row>
      <xdr:rowOff>676274</xdr:rowOff>
    </xdr:to>
    <xdr:sp macro="" textlink="">
      <xdr:nvSpPr>
        <xdr:cNvPr id="2" name="TextBox 1">
          <a:extLst>
            <a:ext uri="{FF2B5EF4-FFF2-40B4-BE49-F238E27FC236}">
              <a16:creationId xmlns:a16="http://schemas.microsoft.com/office/drawing/2014/main" id="{AE2674FF-702D-486E-A147-19F914C18146}"/>
            </a:ext>
          </a:extLst>
        </xdr:cNvPr>
        <xdr:cNvSpPr txBox="1"/>
      </xdr:nvSpPr>
      <xdr:spPr>
        <a:xfrm>
          <a:off x="819150" y="1895474"/>
          <a:ext cx="5000625" cy="3152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GB" sz="2400">
            <a:solidFill>
              <a:srgbClr val="FF0000"/>
            </a:solidFill>
          </a:endParaRPr>
        </a:p>
        <a:p>
          <a:pPr algn="ctr"/>
          <a:endParaRPr lang="en-GB" sz="2400">
            <a:solidFill>
              <a:srgbClr val="FF0000"/>
            </a:solidFill>
          </a:endParaRPr>
        </a:p>
        <a:p>
          <a:pPr algn="ctr"/>
          <a:endParaRPr lang="en-GB" sz="2400">
            <a:solidFill>
              <a:srgbClr val="FF0000"/>
            </a:solidFill>
          </a:endParaRPr>
        </a:p>
        <a:p>
          <a:pPr algn="ctr"/>
          <a:r>
            <a:rPr lang="en-GB" sz="2400">
              <a:solidFill>
                <a:srgbClr val="FF0000"/>
              </a:solidFill>
            </a:rPr>
            <a:t>AWAIT</a:t>
          </a:r>
          <a:r>
            <a:rPr lang="en-GB" sz="2400" baseline="0">
              <a:solidFill>
                <a:srgbClr val="FF0000"/>
              </a:solidFill>
            </a:rPr>
            <a:t> MAIN RALLY RESULTS</a:t>
          </a:r>
          <a:endParaRPr lang="en-GB" sz="24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7</xdr:row>
      <xdr:rowOff>95250</xdr:rowOff>
    </xdr:from>
    <xdr:to>
      <xdr:col>8</xdr:col>
      <xdr:colOff>104775</xdr:colOff>
      <xdr:row>13</xdr:row>
      <xdr:rowOff>466725</xdr:rowOff>
    </xdr:to>
    <xdr:sp macro="" textlink="">
      <xdr:nvSpPr>
        <xdr:cNvPr id="2" name="TextBox 1">
          <a:extLst>
            <a:ext uri="{FF2B5EF4-FFF2-40B4-BE49-F238E27FC236}">
              <a16:creationId xmlns:a16="http://schemas.microsoft.com/office/drawing/2014/main" id="{2A9C0051-B4F6-452A-9B93-E835B78351C7}"/>
            </a:ext>
          </a:extLst>
        </xdr:cNvPr>
        <xdr:cNvSpPr txBox="1"/>
      </xdr:nvSpPr>
      <xdr:spPr>
        <a:xfrm>
          <a:off x="819150" y="1800225"/>
          <a:ext cx="5000625" cy="308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GB" sz="2400">
            <a:solidFill>
              <a:srgbClr val="FF0000"/>
            </a:solidFill>
          </a:endParaRPr>
        </a:p>
        <a:p>
          <a:pPr algn="ctr"/>
          <a:endParaRPr lang="en-GB" sz="2400">
            <a:solidFill>
              <a:srgbClr val="FF0000"/>
            </a:solidFill>
          </a:endParaRPr>
        </a:p>
        <a:p>
          <a:pPr algn="ctr"/>
          <a:endParaRPr lang="en-GB" sz="2400">
            <a:solidFill>
              <a:srgbClr val="FF0000"/>
            </a:solidFill>
          </a:endParaRPr>
        </a:p>
        <a:p>
          <a:pPr algn="ctr"/>
          <a:endParaRPr lang="en-GB" sz="2400">
            <a:solidFill>
              <a:srgbClr val="FF0000"/>
            </a:solidFill>
          </a:endParaRPr>
        </a:p>
        <a:p>
          <a:pPr algn="ctr"/>
          <a:r>
            <a:rPr lang="en-GB" sz="2400">
              <a:solidFill>
                <a:srgbClr val="FF0000"/>
              </a:solidFill>
            </a:rPr>
            <a:t>AWAIT</a:t>
          </a:r>
          <a:r>
            <a:rPr lang="en-GB" sz="2400" baseline="0">
              <a:solidFill>
                <a:srgbClr val="FF0000"/>
              </a:solidFill>
            </a:rPr>
            <a:t> MAIN RALLY RESULTS</a:t>
          </a:r>
          <a:endParaRPr lang="en-GB" sz="2400">
            <a:solidFill>
              <a:srgbClr val="FF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71FC-9047-4E99-B2C1-E57F3F5B76A1}">
  <sheetPr>
    <tabColor rgb="FFFF0000"/>
    <pageSetUpPr fitToPage="1"/>
  </sheetPr>
  <dimension ref="A1:L45"/>
  <sheetViews>
    <sheetView tabSelected="1" zoomScale="80" zoomScaleNormal="80" workbookViewId="0">
      <pane ySplit="5" topLeftCell="A6" activePane="bottomLeft" state="frozen"/>
      <selection pane="bottomLeft" activeCell="V13" sqref="V13"/>
    </sheetView>
  </sheetViews>
  <sheetFormatPr defaultColWidth="8.88671875" defaultRowHeight="15.6"/>
  <cols>
    <col min="1" max="2" width="10.88671875" style="10" customWidth="1"/>
    <col min="3" max="3" width="37.109375" style="7" customWidth="1"/>
    <col min="4" max="4" width="13.88671875" style="7" customWidth="1"/>
    <col min="5" max="9" width="10.109375" style="7" customWidth="1"/>
    <col min="10" max="16384" width="8.88671875" style="7"/>
  </cols>
  <sheetData>
    <row r="1" spans="1:12" ht="18">
      <c r="A1" s="11" t="s">
        <v>152</v>
      </c>
      <c r="B1" s="11"/>
      <c r="D1" s="32"/>
      <c r="E1" s="7" t="s">
        <v>198</v>
      </c>
    </row>
    <row r="2" spans="1:12" ht="18">
      <c r="A2" s="11"/>
      <c r="B2" s="11"/>
      <c r="H2"/>
    </row>
    <row r="3" spans="1:12" ht="18.75" customHeight="1">
      <c r="A3" s="14" t="s">
        <v>13</v>
      </c>
      <c r="B3" s="14"/>
    </row>
    <row r="4" spans="1:12">
      <c r="A4" s="12"/>
      <c r="B4" s="12"/>
      <c r="C4" s="13"/>
      <c r="D4" s="113"/>
      <c r="E4" s="114" t="s">
        <v>14</v>
      </c>
      <c r="F4" s="113"/>
      <c r="G4" s="113"/>
      <c r="H4" s="113"/>
      <c r="I4" s="113"/>
    </row>
    <row r="5" spans="1:12">
      <c r="A5" s="12" t="s">
        <v>15</v>
      </c>
      <c r="B5" s="12"/>
      <c r="C5" s="13" t="s">
        <v>171</v>
      </c>
      <c r="D5" s="113" t="s">
        <v>16</v>
      </c>
      <c r="E5" s="114"/>
      <c r="F5" s="113" t="s">
        <v>17</v>
      </c>
      <c r="G5" s="113" t="s">
        <v>18</v>
      </c>
      <c r="H5" s="113" t="s">
        <v>19</v>
      </c>
      <c r="I5" s="113" t="s">
        <v>20</v>
      </c>
    </row>
    <row r="6" spans="1:12">
      <c r="A6" s="33">
        <v>1</v>
      </c>
      <c r="B6" s="33" t="s">
        <v>195</v>
      </c>
      <c r="C6" s="34" t="s">
        <v>172</v>
      </c>
      <c r="D6" s="94">
        <f>SUM('1'!B31)</f>
        <v>22</v>
      </c>
      <c r="E6" s="94">
        <f>SUM('1'!B32)</f>
        <v>22</v>
      </c>
      <c r="F6" s="94">
        <f>SUM('1'!B33)</f>
        <v>24</v>
      </c>
      <c r="G6" s="94">
        <f>SUM('1'!B34)</f>
        <v>24</v>
      </c>
      <c r="H6" s="94">
        <f>SUM('1'!B35)</f>
        <v>26</v>
      </c>
      <c r="I6" s="94">
        <f>SUM('1'!B36)</f>
        <v>25</v>
      </c>
    </row>
    <row r="7" spans="1:12">
      <c r="A7" s="33">
        <v>2</v>
      </c>
      <c r="B7" s="33" t="s">
        <v>195</v>
      </c>
      <c r="C7" s="34" t="s">
        <v>200</v>
      </c>
      <c r="D7" s="94">
        <f>SUM('2'!B28)</f>
        <v>75</v>
      </c>
      <c r="E7" s="94">
        <f>SUM('2'!B29)</f>
        <v>51</v>
      </c>
      <c r="F7" s="94">
        <f>SUM('2'!B30)</f>
        <v>0</v>
      </c>
      <c r="G7" s="94">
        <f>SUM('2'!B31)</f>
        <v>45</v>
      </c>
      <c r="H7" s="94">
        <f>SUM('2'!B32)</f>
        <v>75</v>
      </c>
      <c r="I7" s="94">
        <f>SUM('2'!B33)</f>
        <v>67</v>
      </c>
    </row>
    <row r="8" spans="1:12">
      <c r="A8" s="33">
        <f t="shared" ref="A8:A14" si="0">A7+1</f>
        <v>3</v>
      </c>
      <c r="B8" s="33" t="s">
        <v>195</v>
      </c>
      <c r="C8" s="34" t="s">
        <v>173</v>
      </c>
      <c r="D8" s="94">
        <f>SUM('3'!B31)</f>
        <v>58</v>
      </c>
      <c r="E8" s="94">
        <f>SUM('3'!B32)</f>
        <v>66</v>
      </c>
      <c r="F8" s="94">
        <f>SUM('3'!B33)</f>
        <v>76</v>
      </c>
      <c r="G8" s="94">
        <f>SUM('3'!B34)</f>
        <v>84</v>
      </c>
      <c r="H8" s="94">
        <f>SUM('3'!B35)</f>
        <v>66</v>
      </c>
      <c r="I8" s="94">
        <f>SUM('3'!B36)</f>
        <v>71</v>
      </c>
    </row>
    <row r="9" spans="1:12">
      <c r="A9" s="33">
        <f t="shared" si="0"/>
        <v>4</v>
      </c>
      <c r="B9" s="33" t="s">
        <v>195</v>
      </c>
      <c r="C9" s="34" t="s">
        <v>174</v>
      </c>
      <c r="D9" s="94">
        <f>SUM('4'!B31)</f>
        <v>60</v>
      </c>
      <c r="E9" s="94">
        <f>SUM('4'!B32)</f>
        <v>0</v>
      </c>
      <c r="F9" s="94">
        <f>SUM('4'!B33)</f>
        <v>75</v>
      </c>
      <c r="G9" s="94">
        <f>SUM('4'!B34)</f>
        <v>51</v>
      </c>
      <c r="H9" s="94">
        <f>SUM('4'!B35)</f>
        <v>67</v>
      </c>
      <c r="I9" s="94">
        <f>SUM('4'!B36)</f>
        <v>90</v>
      </c>
    </row>
    <row r="10" spans="1:12">
      <c r="A10" s="33">
        <f t="shared" si="0"/>
        <v>5</v>
      </c>
      <c r="B10" s="33" t="s">
        <v>195</v>
      </c>
      <c r="C10" s="34" t="s">
        <v>175</v>
      </c>
      <c r="D10" s="94">
        <f>SUM('5'!B30)</f>
        <v>75</v>
      </c>
      <c r="E10" s="94">
        <f>SUM('5'!B31)</f>
        <v>86</v>
      </c>
      <c r="F10" s="94">
        <f>SUM('5'!B32)</f>
        <v>53</v>
      </c>
      <c r="G10" s="94">
        <f>SUM('5'!B33)</f>
        <v>83</v>
      </c>
      <c r="H10" s="94">
        <f>SUM('5'!B34)</f>
        <v>85</v>
      </c>
      <c r="I10" s="94">
        <f>SUM('5'!B35)</f>
        <v>88</v>
      </c>
    </row>
    <row r="11" spans="1:12">
      <c r="A11" s="33">
        <f t="shared" si="0"/>
        <v>6</v>
      </c>
      <c r="B11" s="33" t="s">
        <v>195</v>
      </c>
      <c r="C11" s="34" t="s">
        <v>176</v>
      </c>
      <c r="D11" s="94">
        <f>SUM('6'!B30)</f>
        <v>45</v>
      </c>
      <c r="E11" s="94">
        <f>SUM('6'!B31)</f>
        <v>43</v>
      </c>
      <c r="F11" s="94">
        <f>SUM('6'!B32)</f>
        <v>44</v>
      </c>
      <c r="G11" s="94">
        <f>SUM('6'!B33)</f>
        <v>42</v>
      </c>
      <c r="H11" s="94">
        <f>SUM('6'!B34)</f>
        <v>41</v>
      </c>
      <c r="I11" s="94">
        <f>SUM('6'!B35)</f>
        <v>38</v>
      </c>
    </row>
    <row r="12" spans="1:12">
      <c r="A12" s="33">
        <f t="shared" si="0"/>
        <v>7</v>
      </c>
      <c r="B12" s="33" t="s">
        <v>195</v>
      </c>
      <c r="C12" s="34" t="s">
        <v>177</v>
      </c>
      <c r="D12" s="94">
        <f>SUM('7'!B20)</f>
        <v>0</v>
      </c>
      <c r="E12" s="94">
        <f>SUM('7'!B21)</f>
        <v>0</v>
      </c>
      <c r="F12" s="94">
        <f>SUM('7'!B22)</f>
        <v>0</v>
      </c>
      <c r="G12" s="94">
        <f>SUM('7'!B23)</f>
        <v>79</v>
      </c>
      <c r="H12" s="94">
        <f>SUM('7'!B24)</f>
        <v>80</v>
      </c>
      <c r="I12" s="94">
        <f>SUM('7'!B25)</f>
        <v>96</v>
      </c>
    </row>
    <row r="13" spans="1:12">
      <c r="A13" s="33">
        <f t="shared" si="0"/>
        <v>8</v>
      </c>
      <c r="B13" s="33" t="s">
        <v>195</v>
      </c>
      <c r="C13" s="34" t="s">
        <v>178</v>
      </c>
      <c r="D13" s="94">
        <f>SUM('8'!B31)</f>
        <v>118</v>
      </c>
      <c r="E13" s="94">
        <f>SUM('8'!B32)</f>
        <v>0</v>
      </c>
      <c r="F13" s="94">
        <f>SUM('8'!B33)</f>
        <v>155</v>
      </c>
      <c r="G13" s="94">
        <f>SUM('8'!B34)</f>
        <v>175</v>
      </c>
      <c r="H13" s="94">
        <f>SUM('8'!B35)</f>
        <v>162</v>
      </c>
      <c r="I13" s="94">
        <f>SUM('8'!B36)</f>
        <v>187</v>
      </c>
    </row>
    <row r="14" spans="1:12">
      <c r="A14" s="100">
        <f t="shared" si="0"/>
        <v>9</v>
      </c>
      <c r="B14" s="100" t="s">
        <v>195</v>
      </c>
      <c r="C14" s="101" t="s">
        <v>179</v>
      </c>
      <c r="D14" s="102">
        <f>SUM('9'!B19)</f>
        <v>0</v>
      </c>
      <c r="E14" s="102">
        <f>SUM('9'!B20)</f>
        <v>0</v>
      </c>
      <c r="F14" s="102">
        <f>SUM('9'!B21)</f>
        <v>0</v>
      </c>
      <c r="G14" s="102">
        <f>SUM('9'!B22)</f>
        <v>0</v>
      </c>
      <c r="H14" s="102">
        <f>SUM('9'!B23)</f>
        <v>0</v>
      </c>
      <c r="I14" s="102">
        <f>SUM('9'!B24)</f>
        <v>0</v>
      </c>
      <c r="J14" s="108" t="s">
        <v>379</v>
      </c>
      <c r="K14" s="108"/>
      <c r="L14" s="108"/>
    </row>
    <row r="15" spans="1:12">
      <c r="A15" s="35">
        <v>10</v>
      </c>
      <c r="B15" s="33" t="s">
        <v>195</v>
      </c>
      <c r="C15" s="36" t="s">
        <v>180</v>
      </c>
      <c r="D15" s="94">
        <f>SUM('10'!B31)</f>
        <v>70</v>
      </c>
      <c r="E15" s="94">
        <f>SUM('10'!B32)</f>
        <v>55</v>
      </c>
      <c r="F15" s="94">
        <f>SUM('10'!B33)</f>
        <v>91</v>
      </c>
      <c r="G15" s="94">
        <f>SUM('10'!B34)</f>
        <v>96</v>
      </c>
      <c r="H15" s="94">
        <f>SUM('10'!B35)</f>
        <v>72</v>
      </c>
      <c r="I15" s="94">
        <f>SUM('10'!B36)</f>
        <v>95</v>
      </c>
    </row>
    <row r="16" spans="1:12" ht="21">
      <c r="A16" s="70"/>
      <c r="B16" s="71"/>
      <c r="C16" s="98" t="s">
        <v>354</v>
      </c>
      <c r="D16" s="75">
        <f>SUM(D6:D15)</f>
        <v>523</v>
      </c>
      <c r="E16" s="75">
        <f t="shared" ref="E16:I16" si="1">SUM(E6:E15)</f>
        <v>323</v>
      </c>
      <c r="F16" s="75">
        <f t="shared" si="1"/>
        <v>518</v>
      </c>
      <c r="G16" s="75">
        <f t="shared" si="1"/>
        <v>679</v>
      </c>
      <c r="H16" s="75">
        <f t="shared" si="1"/>
        <v>674</v>
      </c>
      <c r="I16" s="75">
        <f t="shared" si="1"/>
        <v>757</v>
      </c>
    </row>
    <row r="17" spans="1:12">
      <c r="A17" s="35">
        <v>15</v>
      </c>
      <c r="B17" s="35" t="s">
        <v>148</v>
      </c>
      <c r="C17" s="36" t="s">
        <v>181</v>
      </c>
      <c r="D17" s="94">
        <f>SUM('15'!B31)</f>
        <v>195</v>
      </c>
      <c r="E17" s="94">
        <f>SUM('15'!B32)</f>
        <v>0</v>
      </c>
      <c r="F17" s="94">
        <f>SUM('15'!B33)</f>
        <v>185</v>
      </c>
      <c r="G17" s="94">
        <f>SUM('15'!B34)</f>
        <v>190</v>
      </c>
      <c r="H17" s="94">
        <f>SUM('15'!B35)</f>
        <v>185</v>
      </c>
      <c r="I17" s="94">
        <f>SUM('15'!B36)</f>
        <v>130</v>
      </c>
    </row>
    <row r="18" spans="1:12">
      <c r="A18" s="35">
        <v>16</v>
      </c>
      <c r="B18" s="35" t="s">
        <v>148</v>
      </c>
      <c r="C18" s="36" t="s">
        <v>172</v>
      </c>
      <c r="D18" s="94">
        <f>SUM('16'!B29)</f>
        <v>35</v>
      </c>
      <c r="E18" s="94">
        <f>SUM('16'!B30)</f>
        <v>0</v>
      </c>
      <c r="F18" s="94">
        <f>SUM('16'!B31)</f>
        <v>38</v>
      </c>
      <c r="G18" s="94">
        <f>SUM('16'!B32)</f>
        <v>15</v>
      </c>
      <c r="H18" s="94">
        <f>SUM('16'!B33)</f>
        <v>34</v>
      </c>
      <c r="I18" s="94">
        <f>SUM('16'!B34)</f>
        <v>37</v>
      </c>
    </row>
    <row r="19" spans="1:12">
      <c r="A19" s="35">
        <v>17</v>
      </c>
      <c r="B19" s="35" t="s">
        <v>148</v>
      </c>
      <c r="C19" s="36" t="s">
        <v>201</v>
      </c>
      <c r="D19" s="94">
        <f>SUM('17'!B30)</f>
        <v>63</v>
      </c>
      <c r="E19" s="94">
        <f>SUM('17'!B31)</f>
        <v>0</v>
      </c>
      <c r="F19" s="94">
        <f>SUM('17'!B32)</f>
        <v>84</v>
      </c>
      <c r="G19" s="94">
        <f>SUM('17'!B33)</f>
        <v>57</v>
      </c>
      <c r="H19" s="94">
        <f>SUM('17'!B34)</f>
        <v>94</v>
      </c>
      <c r="I19" s="94">
        <f>SUM('17'!B35)</f>
        <v>88</v>
      </c>
    </row>
    <row r="20" spans="1:12">
      <c r="A20" s="35">
        <f t="shared" ref="A20:A23" si="2">A19+1</f>
        <v>18</v>
      </c>
      <c r="B20" s="35" t="s">
        <v>148</v>
      </c>
      <c r="C20" s="36" t="s">
        <v>173</v>
      </c>
      <c r="D20" s="94">
        <f>SUM('18'!B30)</f>
        <v>62</v>
      </c>
      <c r="E20" s="94">
        <f>SUM('18'!B31)</f>
        <v>0</v>
      </c>
      <c r="F20" s="94">
        <f>SUM('18'!B32)</f>
        <v>76</v>
      </c>
      <c r="G20" s="94">
        <f>SUM('18'!B33)</f>
        <v>70</v>
      </c>
      <c r="H20" s="94">
        <f>SUM('18'!B34)</f>
        <v>66</v>
      </c>
      <c r="I20" s="94">
        <f>SUM('18'!B35)</f>
        <v>84</v>
      </c>
    </row>
    <row r="21" spans="1:12">
      <c r="A21" s="35">
        <f t="shared" si="2"/>
        <v>19</v>
      </c>
      <c r="B21" s="35" t="s">
        <v>148</v>
      </c>
      <c r="C21" s="36" t="s">
        <v>174</v>
      </c>
      <c r="D21" s="94">
        <f>SUM('19'!B30)</f>
        <v>42</v>
      </c>
      <c r="E21" s="94">
        <f>SUM('19'!B31)</f>
        <v>0</v>
      </c>
      <c r="F21" s="94">
        <f>SUM('19'!B32)</f>
        <v>85</v>
      </c>
      <c r="G21" s="94">
        <f>SUM('19'!B33)</f>
        <v>65</v>
      </c>
      <c r="H21" s="94">
        <f>SUM('19'!B34)</f>
        <v>70</v>
      </c>
      <c r="I21" s="94">
        <f>SUM('19'!B35)</f>
        <v>63</v>
      </c>
    </row>
    <row r="22" spans="1:12">
      <c r="A22" s="35">
        <f t="shared" si="2"/>
        <v>20</v>
      </c>
      <c r="B22" s="35" t="s">
        <v>148</v>
      </c>
      <c r="C22" s="36" t="s">
        <v>175</v>
      </c>
      <c r="D22" s="94">
        <f>SUM('20'!B30)</f>
        <v>70</v>
      </c>
      <c r="E22" s="94">
        <f>SUM('20'!B31)</f>
        <v>0</v>
      </c>
      <c r="F22" s="94">
        <f>SUM('20'!B32)</f>
        <v>72</v>
      </c>
      <c r="G22" s="94">
        <f>SUM('20'!B33)</f>
        <v>91</v>
      </c>
      <c r="H22" s="94">
        <f>SUM('20'!B34)</f>
        <v>71</v>
      </c>
      <c r="I22" s="94">
        <f>SUM('20'!B35)</f>
        <v>93</v>
      </c>
    </row>
    <row r="23" spans="1:12" ht="13.5" customHeight="1">
      <c r="A23" s="35">
        <f t="shared" si="2"/>
        <v>21</v>
      </c>
      <c r="B23" s="35" t="s">
        <v>148</v>
      </c>
      <c r="C23" s="37" t="s">
        <v>182</v>
      </c>
      <c r="D23" s="94">
        <f>SUM('21'!B23)</f>
        <v>16</v>
      </c>
      <c r="E23" s="94">
        <f>SUM('21'!B24)</f>
        <v>12</v>
      </c>
      <c r="F23" s="94">
        <f>SUM('21'!B25)</f>
        <v>0</v>
      </c>
      <c r="G23" s="94">
        <f>SUM('21'!B26)</f>
        <v>20</v>
      </c>
      <c r="H23" s="94">
        <f>SUM('21'!B27)</f>
        <v>23</v>
      </c>
      <c r="I23" s="94">
        <f>SUM('21'!B28)</f>
        <v>23</v>
      </c>
    </row>
    <row r="24" spans="1:12">
      <c r="A24" s="35">
        <v>22</v>
      </c>
      <c r="B24" s="35" t="s">
        <v>148</v>
      </c>
      <c r="C24" s="36" t="s">
        <v>183</v>
      </c>
      <c r="D24" s="94">
        <f>SUM('22'!B26)</f>
        <v>53</v>
      </c>
      <c r="E24" s="94">
        <f>SUM('22'!B27)</f>
        <v>0</v>
      </c>
      <c r="F24" s="94">
        <f>SUM('22'!B28)</f>
        <v>37</v>
      </c>
      <c r="G24" s="94">
        <f>SUM('22'!B29)</f>
        <v>46</v>
      </c>
      <c r="H24" s="94">
        <f>SUM('22'!B30)</f>
        <v>50</v>
      </c>
      <c r="I24" s="94">
        <f>SUM('23'!B35)</f>
        <v>0</v>
      </c>
    </row>
    <row r="25" spans="1:12">
      <c r="A25" s="103">
        <v>23</v>
      </c>
      <c r="B25" s="103" t="s">
        <v>148</v>
      </c>
      <c r="C25" s="104" t="s">
        <v>184</v>
      </c>
      <c r="D25" s="102">
        <f>SUM('23'!B30)</f>
        <v>0</v>
      </c>
      <c r="E25" s="102">
        <f>SUM('23'!B31)</f>
        <v>0</v>
      </c>
      <c r="F25" s="102">
        <f>SUM('23'!B32)</f>
        <v>0</v>
      </c>
      <c r="G25" s="102">
        <f>SUM('23'!B33)</f>
        <v>0</v>
      </c>
      <c r="H25" s="102">
        <f>SUM('23'!B34)</f>
        <v>0</v>
      </c>
      <c r="I25" s="102">
        <f>SUM('23'!B35)</f>
        <v>0</v>
      </c>
      <c r="J25" s="108" t="s">
        <v>379</v>
      </c>
      <c r="K25" s="108"/>
      <c r="L25" s="108"/>
    </row>
    <row r="26" spans="1:12" s="79" customFormat="1" ht="21">
      <c r="C26" s="109" t="s">
        <v>353</v>
      </c>
      <c r="D26" s="109">
        <f>SUM(D17:D25)</f>
        <v>536</v>
      </c>
      <c r="E26" s="109">
        <f t="shared" ref="E26:I26" si="3">SUM(E17:E25)</f>
        <v>12</v>
      </c>
      <c r="F26" s="109">
        <f t="shared" si="3"/>
        <v>577</v>
      </c>
      <c r="G26" s="109">
        <f t="shared" si="3"/>
        <v>554</v>
      </c>
      <c r="H26" s="109">
        <f t="shared" si="3"/>
        <v>593</v>
      </c>
      <c r="I26" s="109">
        <f t="shared" si="3"/>
        <v>518</v>
      </c>
    </row>
    <row r="27" spans="1:12">
      <c r="A27" s="35">
        <v>30</v>
      </c>
      <c r="B27" s="35" t="s">
        <v>197</v>
      </c>
      <c r="C27" s="36" t="s">
        <v>186</v>
      </c>
      <c r="D27" s="94">
        <f>SUM('30'!B27)</f>
        <v>173</v>
      </c>
      <c r="E27" s="94">
        <f>SUM('30'!B28)</f>
        <v>0</v>
      </c>
      <c r="F27" s="94">
        <f>SUM('30'!B29)</f>
        <v>183</v>
      </c>
      <c r="G27" s="94">
        <f>SUM('30'!B30)</f>
        <v>188</v>
      </c>
      <c r="H27" s="94">
        <f>SUM('30'!B31)</f>
        <v>193</v>
      </c>
      <c r="I27" s="94">
        <f>SUM('30'!B32)</f>
        <v>167</v>
      </c>
    </row>
    <row r="28" spans="1:12">
      <c r="A28" s="35">
        <v>31</v>
      </c>
      <c r="B28" s="35" t="s">
        <v>197</v>
      </c>
      <c r="C28" s="36" t="s">
        <v>202</v>
      </c>
      <c r="D28" s="94">
        <f>SUM('31'!B25)</f>
        <v>59</v>
      </c>
      <c r="E28" s="94">
        <f>SUM('31'!B26)</f>
        <v>0</v>
      </c>
      <c r="F28" s="94">
        <f>SUM('31'!B27)</f>
        <v>54</v>
      </c>
      <c r="G28" s="94">
        <f>SUM('31'!B28)</f>
        <v>76</v>
      </c>
      <c r="H28" s="94">
        <f>SUM('31'!B29)</f>
        <v>63</v>
      </c>
      <c r="I28" s="94">
        <f>SUM('31'!B30)</f>
        <v>55</v>
      </c>
    </row>
    <row r="29" spans="1:12">
      <c r="A29" s="35">
        <f t="shared" ref="A29:A36" si="4">A28+1</f>
        <v>32</v>
      </c>
      <c r="B29" s="35" t="s">
        <v>197</v>
      </c>
      <c r="C29" s="36" t="s">
        <v>173</v>
      </c>
      <c r="D29" s="94">
        <f>SUM('32'!B25)</f>
        <v>57</v>
      </c>
      <c r="E29" s="94">
        <f>SUM('32'!B26)</f>
        <v>0</v>
      </c>
      <c r="F29" s="94">
        <f>SUM('32'!B27)</f>
        <v>66</v>
      </c>
      <c r="G29" s="94">
        <f>SUM('32'!B28)</f>
        <v>83</v>
      </c>
      <c r="H29" s="94">
        <f>SUM('32'!B29)</f>
        <v>81</v>
      </c>
      <c r="I29" s="94">
        <f>SUM('32'!B30)</f>
        <v>71</v>
      </c>
    </row>
    <row r="30" spans="1:12">
      <c r="A30" s="35">
        <f t="shared" si="4"/>
        <v>33</v>
      </c>
      <c r="B30" s="35" t="s">
        <v>197</v>
      </c>
      <c r="C30" s="36" t="s">
        <v>187</v>
      </c>
      <c r="D30" s="94">
        <f>SUM('33'!B25)</f>
        <v>76</v>
      </c>
      <c r="E30" s="94">
        <f>SUM('33'!B26)</f>
        <v>0</v>
      </c>
      <c r="F30" s="94">
        <f>SUM('33'!B27)</f>
        <v>61</v>
      </c>
      <c r="G30" s="94">
        <f>SUM('33'!B28)</f>
        <v>88</v>
      </c>
      <c r="H30" s="94">
        <f>SUM('33'!B29)</f>
        <v>94</v>
      </c>
      <c r="I30" s="94">
        <f>SUM('33'!B30)</f>
        <v>66</v>
      </c>
    </row>
    <row r="31" spans="1:12">
      <c r="A31" s="35">
        <f t="shared" si="4"/>
        <v>34</v>
      </c>
      <c r="B31" s="35" t="s">
        <v>197</v>
      </c>
      <c r="C31" s="36" t="s">
        <v>175</v>
      </c>
      <c r="D31" s="94">
        <f>SUM('34'!B25)</f>
        <v>85</v>
      </c>
      <c r="E31" s="94">
        <f>SUM('34'!B26)</f>
        <v>0</v>
      </c>
      <c r="F31" s="94">
        <f>SUM('34'!B27)</f>
        <v>76</v>
      </c>
      <c r="G31" s="94">
        <f>SUM('34'!B28)</f>
        <v>79</v>
      </c>
      <c r="H31" s="94">
        <f>SUM('34'!B29)</f>
        <v>93</v>
      </c>
      <c r="I31" s="94">
        <f>SUM('34'!B30)</f>
        <v>86</v>
      </c>
    </row>
    <row r="32" spans="1:12">
      <c r="A32" s="35">
        <f t="shared" si="4"/>
        <v>35</v>
      </c>
      <c r="B32" s="35" t="s">
        <v>197</v>
      </c>
      <c r="C32" s="36" t="s">
        <v>188</v>
      </c>
      <c r="D32" s="94">
        <f>SUM('35'!B23)</f>
        <v>34</v>
      </c>
      <c r="E32" s="94">
        <f>SUM('35'!B24)</f>
        <v>0</v>
      </c>
      <c r="F32" s="94">
        <f>SUM('35'!B25)</f>
        <v>28</v>
      </c>
      <c r="G32" s="94">
        <f>SUM('35'!B26)</f>
        <v>17</v>
      </c>
      <c r="H32" s="94">
        <f>SUM('35'!B27)</f>
        <v>26</v>
      </c>
      <c r="I32" s="94">
        <f>SUM('35'!B28)</f>
        <v>27</v>
      </c>
    </row>
    <row r="33" spans="1:12">
      <c r="A33" s="35">
        <f t="shared" si="4"/>
        <v>36</v>
      </c>
      <c r="B33" s="35" t="s">
        <v>197</v>
      </c>
      <c r="C33" s="36" t="s">
        <v>189</v>
      </c>
      <c r="D33" s="94">
        <f>SUM('36'!B21)</f>
        <v>81</v>
      </c>
      <c r="E33" s="94">
        <f>SUM('36'!B22)</f>
        <v>0</v>
      </c>
      <c r="F33" s="94">
        <f>SUM('36'!B23)</f>
        <v>94</v>
      </c>
      <c r="G33" s="94">
        <f>SUM('36'!B24)</f>
        <v>91</v>
      </c>
      <c r="H33" s="94">
        <f>SUM('36'!B25)</f>
        <v>74</v>
      </c>
      <c r="I33" s="94">
        <f>SUM('36'!B26)</f>
        <v>83</v>
      </c>
    </row>
    <row r="34" spans="1:12">
      <c r="A34" s="35">
        <f t="shared" si="4"/>
        <v>37</v>
      </c>
      <c r="B34" s="35" t="s">
        <v>197</v>
      </c>
      <c r="C34" s="36" t="s">
        <v>190</v>
      </c>
      <c r="D34" s="94">
        <f>SUM('37'!B26)</f>
        <v>153</v>
      </c>
      <c r="E34" s="94">
        <f>SUM('37'!B27)</f>
        <v>0</v>
      </c>
      <c r="F34" s="94">
        <f>SUM('37'!B28)</f>
        <v>165</v>
      </c>
      <c r="G34" s="94">
        <f>SUM('37'!B29)</f>
        <v>185</v>
      </c>
      <c r="H34" s="94">
        <f>SUM('37'!B30)</f>
        <v>197</v>
      </c>
      <c r="I34" s="94">
        <f>SUM('37'!B31)</f>
        <v>166</v>
      </c>
    </row>
    <row r="35" spans="1:12">
      <c r="A35" s="103">
        <f t="shared" si="4"/>
        <v>38</v>
      </c>
      <c r="B35" s="103" t="s">
        <v>197</v>
      </c>
      <c r="C35" s="104" t="s">
        <v>191</v>
      </c>
      <c r="D35" s="102">
        <f>SUM('38'!B18)</f>
        <v>0</v>
      </c>
      <c r="E35" s="102">
        <f>SUM('38'!B19)</f>
        <v>0</v>
      </c>
      <c r="F35" s="102">
        <f>SUM('38'!B20)</f>
        <v>0</v>
      </c>
      <c r="G35" s="102">
        <f>SUM('38'!B21)</f>
        <v>0</v>
      </c>
      <c r="H35" s="102">
        <f>SUM('38'!B22)</f>
        <v>0</v>
      </c>
      <c r="I35" s="102">
        <f>SUM('38'!B23)</f>
        <v>0</v>
      </c>
      <c r="J35" s="108" t="s">
        <v>379</v>
      </c>
      <c r="K35" s="108"/>
      <c r="L35" s="108"/>
    </row>
    <row r="36" spans="1:12">
      <c r="A36" s="103">
        <f t="shared" si="4"/>
        <v>39</v>
      </c>
      <c r="B36" s="103" t="s">
        <v>197</v>
      </c>
      <c r="C36" s="105" t="s">
        <v>192</v>
      </c>
      <c r="D36" s="102">
        <f>SUM('39'!B19)</f>
        <v>0</v>
      </c>
      <c r="E36" s="102">
        <f>SUM('39'!B20)</f>
        <v>0</v>
      </c>
      <c r="F36" s="102">
        <f>SUM('39'!B21)</f>
        <v>0</v>
      </c>
      <c r="G36" s="102">
        <f>SUM('39'!B22)</f>
        <v>0</v>
      </c>
      <c r="H36" s="102">
        <f>SUM('39'!B23)</f>
        <v>0</v>
      </c>
      <c r="I36" s="102">
        <f>SUM('39'!B24)</f>
        <v>0</v>
      </c>
      <c r="J36" s="108" t="s">
        <v>379</v>
      </c>
      <c r="K36" s="108"/>
      <c r="L36" s="108"/>
    </row>
    <row r="37" spans="1:12">
      <c r="A37" s="35">
        <v>41</v>
      </c>
      <c r="B37" s="35" t="s">
        <v>197</v>
      </c>
      <c r="C37" s="36" t="s">
        <v>193</v>
      </c>
      <c r="D37" s="94">
        <f>SUM('41'!B23)</f>
        <v>39</v>
      </c>
      <c r="E37" s="94">
        <f>SUM('41'!B24)</f>
        <v>0</v>
      </c>
      <c r="F37" s="94">
        <f>SUM('41'!B25)</f>
        <v>38</v>
      </c>
      <c r="G37" s="94">
        <f>SUM('41'!B26)</f>
        <v>26</v>
      </c>
      <c r="H37" s="94">
        <f>SUM('41'!B27)</f>
        <v>29</v>
      </c>
      <c r="I37" s="94">
        <f>SUM('41'!B28)</f>
        <v>27</v>
      </c>
    </row>
    <row r="38" spans="1:12" s="79" customFormat="1" ht="21">
      <c r="A38" s="80"/>
      <c r="B38" s="80"/>
      <c r="C38" s="98" t="s">
        <v>352</v>
      </c>
      <c r="D38" s="75">
        <f>SUM(D27:D37)</f>
        <v>757</v>
      </c>
      <c r="E38" s="75">
        <f t="shared" ref="E38:I38" si="5">SUM(E27:E37)</f>
        <v>0</v>
      </c>
      <c r="F38" s="75">
        <f t="shared" si="5"/>
        <v>765</v>
      </c>
      <c r="G38" s="75">
        <f t="shared" si="5"/>
        <v>833</v>
      </c>
      <c r="H38" s="75">
        <f t="shared" si="5"/>
        <v>850</v>
      </c>
      <c r="I38" s="75">
        <f t="shared" si="5"/>
        <v>748</v>
      </c>
    </row>
    <row r="39" spans="1:12">
      <c r="A39" s="103" t="s">
        <v>378</v>
      </c>
      <c r="B39" s="103" t="s">
        <v>196</v>
      </c>
      <c r="C39" s="105" t="s">
        <v>185</v>
      </c>
      <c r="D39" s="102">
        <f>SUM('24+40'!B27)</f>
        <v>0</v>
      </c>
      <c r="E39" s="102">
        <f>SUM('24+40'!B28)</f>
        <v>0</v>
      </c>
      <c r="F39" s="102">
        <f>SUM('24+40'!B29)</f>
        <v>0</v>
      </c>
      <c r="G39" s="102">
        <f>SUM('24+40'!B30)</f>
        <v>0</v>
      </c>
      <c r="H39" s="102">
        <f>SUM('24+40'!B31)</f>
        <v>0</v>
      </c>
      <c r="I39" s="102">
        <f>SUM('24+40'!B32)</f>
        <v>0</v>
      </c>
      <c r="J39" s="108" t="s">
        <v>379</v>
      </c>
      <c r="K39" s="108"/>
      <c r="L39" s="108"/>
    </row>
    <row r="40" spans="1:12" ht="27.6">
      <c r="A40" s="35">
        <v>111</v>
      </c>
      <c r="B40" s="38" t="s">
        <v>199</v>
      </c>
      <c r="C40" s="37" t="s">
        <v>194</v>
      </c>
      <c r="D40" s="94">
        <f>SUM('111'!B19)</f>
        <v>126</v>
      </c>
      <c r="E40" s="94">
        <f>SUM('111'!B20)</f>
        <v>132</v>
      </c>
      <c r="F40" s="94">
        <f>SUM('111'!B21)</f>
        <v>149</v>
      </c>
      <c r="G40" s="94">
        <f>SUM('111'!B22)</f>
        <v>139</v>
      </c>
      <c r="H40" s="94">
        <f>SUM('111'!B23)</f>
        <v>136</v>
      </c>
      <c r="I40" s="94">
        <f>SUM('111'!B24)</f>
        <v>137</v>
      </c>
    </row>
    <row r="41" spans="1:12" s="79" customFormat="1" ht="21">
      <c r="A41" s="77"/>
      <c r="B41" s="78"/>
      <c r="C41" s="110" t="s">
        <v>351</v>
      </c>
      <c r="D41" s="75">
        <f>SUM(D39:D40)</f>
        <v>126</v>
      </c>
      <c r="E41" s="75">
        <f t="shared" ref="E41:I41" si="6">SUM(E39:E40)</f>
        <v>132</v>
      </c>
      <c r="F41" s="75">
        <f t="shared" si="6"/>
        <v>149</v>
      </c>
      <c r="G41" s="75">
        <f t="shared" si="6"/>
        <v>139</v>
      </c>
      <c r="H41" s="75">
        <f t="shared" si="6"/>
        <v>136</v>
      </c>
      <c r="I41" s="75">
        <f t="shared" si="6"/>
        <v>137</v>
      </c>
    </row>
    <row r="42" spans="1:12">
      <c r="A42" s="70"/>
      <c r="B42" s="73"/>
      <c r="C42" s="74"/>
      <c r="D42" s="72"/>
      <c r="E42" s="72"/>
      <c r="F42" s="72"/>
      <c r="G42" s="72"/>
      <c r="H42" s="72"/>
      <c r="I42" s="72"/>
    </row>
    <row r="43" spans="1:12" s="76" customFormat="1" ht="23.4">
      <c r="A43" s="115" t="s">
        <v>350</v>
      </c>
      <c r="B43" s="116"/>
      <c r="C43" s="117"/>
      <c r="D43" s="111">
        <f>SUM(D41,D38,D26,D16)</f>
        <v>1942</v>
      </c>
      <c r="E43" s="111">
        <f t="shared" ref="E43:I43" si="7">SUM(E41,E38,E26,E16)</f>
        <v>467</v>
      </c>
      <c r="F43" s="111">
        <f t="shared" si="7"/>
        <v>2009</v>
      </c>
      <c r="G43" s="111">
        <f t="shared" si="7"/>
        <v>2205</v>
      </c>
      <c r="H43" s="111">
        <f t="shared" si="7"/>
        <v>2253</v>
      </c>
      <c r="I43" s="111">
        <f t="shared" si="7"/>
        <v>2160</v>
      </c>
    </row>
    <row r="44" spans="1:12">
      <c r="A44" s="70"/>
      <c r="B44" s="73"/>
      <c r="C44" s="74"/>
      <c r="D44" s="72"/>
      <c r="E44" s="72"/>
      <c r="F44" s="72"/>
      <c r="G44" s="72"/>
      <c r="H44" s="72"/>
      <c r="I44" s="72"/>
    </row>
    <row r="45" spans="1:12">
      <c r="A45" s="70"/>
      <c r="B45" s="73"/>
      <c r="C45" s="74"/>
      <c r="D45" s="72"/>
      <c r="E45" s="72"/>
      <c r="F45" s="72"/>
      <c r="G45" s="72"/>
      <c r="H45" s="72"/>
      <c r="I45" s="72"/>
    </row>
  </sheetData>
  <mergeCells count="2">
    <mergeCell ref="E4:E5"/>
    <mergeCell ref="A43:C43"/>
  </mergeCells>
  <pageMargins left="0.7" right="0.7" top="0.75" bottom="0.75" header="0.3" footer="0.3"/>
  <pageSetup paperSize="8" scale="56" fitToHeight="0" orientation="portrait"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68F7F-80AE-4AF9-8723-59DE2DA57861}">
  <sheetPr codeName="Sheet51">
    <tabColor rgb="FF00B050"/>
  </sheetPr>
  <dimension ref="A1:J36"/>
  <sheetViews>
    <sheetView view="pageLayout" zoomScale="90" zoomScaleNormal="100" zoomScalePageLayoutView="90" workbookViewId="0">
      <selection activeCell="B31" sqref="B31:B36"/>
    </sheetView>
  </sheetViews>
  <sheetFormatPr defaultColWidth="9.109375" defaultRowHeight="14.4"/>
  <cols>
    <col min="1" max="1" width="9.6640625" style="1" customWidth="1"/>
    <col min="2" max="2" width="13.6640625" customWidth="1"/>
    <col min="3" max="3" width="7.5546875" customWidth="1"/>
    <col min="4" max="4" width="8" customWidth="1"/>
    <col min="5" max="6" width="6.33203125" customWidth="1"/>
    <col min="7" max="7" width="4.88671875" customWidth="1"/>
    <col min="8" max="9" width="8.5546875" customWidth="1"/>
  </cols>
  <sheetData>
    <row r="1" spans="1:10">
      <c r="A1" s="18" t="s">
        <v>31</v>
      </c>
      <c r="B1" s="165" t="s">
        <v>32</v>
      </c>
      <c r="C1" s="166"/>
      <c r="D1" s="18" t="s">
        <v>33</v>
      </c>
      <c r="E1" s="18" t="s">
        <v>0</v>
      </c>
      <c r="F1" s="107"/>
      <c r="G1" s="167" t="s">
        <v>34</v>
      </c>
      <c r="H1" s="168"/>
      <c r="I1" s="168"/>
      <c r="J1" s="169"/>
    </row>
    <row r="2" spans="1:10">
      <c r="A2" s="177">
        <v>8</v>
      </c>
      <c r="B2" s="179" t="s">
        <v>25</v>
      </c>
      <c r="C2" s="180"/>
      <c r="D2" s="177" t="s">
        <v>35</v>
      </c>
      <c r="E2" s="18" t="s">
        <v>36</v>
      </c>
      <c r="F2" s="107"/>
      <c r="G2" s="183"/>
      <c r="H2" s="184"/>
      <c r="I2" s="184"/>
      <c r="J2" s="185"/>
    </row>
    <row r="3" spans="1:10">
      <c r="A3" s="178"/>
      <c r="B3" s="181"/>
      <c r="C3" s="182"/>
      <c r="D3" s="178"/>
      <c r="E3" s="5" t="s">
        <v>37</v>
      </c>
      <c r="F3" s="5"/>
      <c r="G3" s="186"/>
      <c r="H3" s="186"/>
      <c r="I3" s="186"/>
      <c r="J3" s="186"/>
    </row>
    <row r="4" spans="1:10">
      <c r="A4" s="122" t="s">
        <v>167</v>
      </c>
      <c r="B4" s="170"/>
      <c r="C4" s="170"/>
      <c r="D4" s="170"/>
      <c r="E4" s="170"/>
      <c r="F4" s="170"/>
      <c r="G4" s="170"/>
      <c r="H4" s="170"/>
      <c r="I4" s="170"/>
      <c r="J4" s="123"/>
    </row>
    <row r="5" spans="1:10">
      <c r="A5" s="124"/>
      <c r="B5" s="171"/>
      <c r="C5" s="171"/>
      <c r="D5" s="171"/>
      <c r="E5" s="171"/>
      <c r="F5" s="171"/>
      <c r="G5" s="171"/>
      <c r="H5" s="171"/>
      <c r="I5" s="171"/>
      <c r="J5" s="125"/>
    </row>
    <row r="6" spans="1:10" ht="0.6" customHeight="1">
      <c r="A6" s="126"/>
      <c r="B6" s="172"/>
      <c r="C6" s="172"/>
      <c r="D6" s="172"/>
      <c r="E6" s="172"/>
      <c r="F6" s="172"/>
      <c r="G6" s="172"/>
      <c r="H6" s="172"/>
      <c r="I6" s="172"/>
      <c r="J6" s="127"/>
    </row>
    <row r="7" spans="1:10">
      <c r="A7" s="173" t="s">
        <v>38</v>
      </c>
      <c r="B7" s="174"/>
      <c r="C7" s="174"/>
      <c r="D7" s="174"/>
      <c r="E7" s="174"/>
      <c r="F7" s="174"/>
      <c r="G7" s="174"/>
      <c r="H7" s="174"/>
      <c r="I7" s="174"/>
      <c r="J7" s="175"/>
    </row>
    <row r="9" spans="1:10" ht="15" customHeight="1">
      <c r="A9" s="147" t="s">
        <v>26</v>
      </c>
      <c r="B9" s="147" t="s">
        <v>39</v>
      </c>
      <c r="C9" s="147"/>
      <c r="D9" s="147"/>
      <c r="E9" s="200" t="s">
        <v>390</v>
      </c>
      <c r="F9" s="201"/>
      <c r="G9" s="202"/>
      <c r="H9" s="147" t="s">
        <v>41</v>
      </c>
      <c r="I9" s="147"/>
      <c r="J9" s="176" t="s">
        <v>42</v>
      </c>
    </row>
    <row r="10" spans="1:10" ht="15" customHeight="1">
      <c r="A10" s="147"/>
      <c r="B10" s="147"/>
      <c r="C10" s="147"/>
      <c r="D10" s="147"/>
      <c r="E10" s="203"/>
      <c r="F10" s="204"/>
      <c r="G10" s="205"/>
      <c r="H10" s="147"/>
      <c r="I10" s="147"/>
      <c r="J10" s="176"/>
    </row>
    <row r="11" spans="1:10" s="3" customFormat="1" ht="21.15" customHeight="1">
      <c r="A11" s="45" t="s">
        <v>16</v>
      </c>
      <c r="B11" s="45" t="s">
        <v>141</v>
      </c>
      <c r="C11" s="45">
        <v>50001</v>
      </c>
      <c r="D11" s="46">
        <v>40177</v>
      </c>
      <c r="E11" s="2">
        <v>75</v>
      </c>
      <c r="F11" s="2">
        <v>41</v>
      </c>
      <c r="G11" s="46">
        <v>2</v>
      </c>
      <c r="H11" s="118">
        <f>SUM(E11:G11)</f>
        <v>118</v>
      </c>
      <c r="I11" s="118"/>
      <c r="J11" s="17" t="s">
        <v>98</v>
      </c>
    </row>
    <row r="12" spans="1:10" s="3" customFormat="1" ht="21.15" customHeight="1">
      <c r="A12" s="45" t="s">
        <v>16</v>
      </c>
      <c r="B12" s="45" t="s">
        <v>57</v>
      </c>
      <c r="C12" s="45">
        <v>50001</v>
      </c>
      <c r="D12" s="46">
        <v>18649</v>
      </c>
      <c r="E12" s="2">
        <v>73</v>
      </c>
      <c r="F12" s="2">
        <v>58</v>
      </c>
      <c r="G12" s="46">
        <v>3</v>
      </c>
      <c r="H12" s="118">
        <f t="shared" ref="H12:H21" si="0">SUM(E12:G12)</f>
        <v>134</v>
      </c>
      <c r="I12" s="118"/>
      <c r="J12" s="39" t="s">
        <v>95</v>
      </c>
    </row>
    <row r="13" spans="1:10" s="3" customFormat="1" ht="21.15" customHeight="1">
      <c r="A13" s="45" t="s">
        <v>16</v>
      </c>
      <c r="B13" s="45" t="s">
        <v>53</v>
      </c>
      <c r="C13" s="45">
        <v>50001</v>
      </c>
      <c r="D13" s="46">
        <v>28932</v>
      </c>
      <c r="E13" s="2">
        <v>45</v>
      </c>
      <c r="F13" s="2">
        <v>60</v>
      </c>
      <c r="G13" s="46">
        <v>5</v>
      </c>
      <c r="H13" s="118">
        <f t="shared" si="0"/>
        <v>110</v>
      </c>
      <c r="I13" s="118"/>
      <c r="J13" s="17" t="s">
        <v>391</v>
      </c>
    </row>
    <row r="14" spans="1:10" s="3" customFormat="1" ht="21.15" customHeight="1">
      <c r="A14" s="45" t="s">
        <v>17</v>
      </c>
      <c r="B14" s="45" t="s">
        <v>139</v>
      </c>
      <c r="C14" s="45"/>
      <c r="D14" s="46">
        <v>6914</v>
      </c>
      <c r="E14" s="2">
        <v>76</v>
      </c>
      <c r="F14" s="2">
        <v>75</v>
      </c>
      <c r="G14" s="46">
        <v>4</v>
      </c>
      <c r="H14" s="118">
        <f t="shared" si="0"/>
        <v>155</v>
      </c>
      <c r="I14" s="118"/>
      <c r="J14" s="39" t="s">
        <v>11</v>
      </c>
    </row>
    <row r="15" spans="1:10" s="3" customFormat="1" ht="21.15" customHeight="1">
      <c r="A15" s="45" t="s">
        <v>18</v>
      </c>
      <c r="B15" s="45" t="s">
        <v>59</v>
      </c>
      <c r="C15" s="45">
        <v>50008</v>
      </c>
      <c r="D15" s="46">
        <v>38046</v>
      </c>
      <c r="E15" s="2">
        <v>84</v>
      </c>
      <c r="F15" s="2">
        <v>83</v>
      </c>
      <c r="G15" s="46">
        <v>8</v>
      </c>
      <c r="H15" s="187">
        <f t="shared" si="0"/>
        <v>175</v>
      </c>
      <c r="I15" s="187"/>
      <c r="J15" s="39" t="s">
        <v>9</v>
      </c>
    </row>
    <row r="16" spans="1:10" s="3" customFormat="1" ht="21.15" customHeight="1">
      <c r="A16" s="45" t="s">
        <v>18</v>
      </c>
      <c r="B16" s="45" t="s">
        <v>234</v>
      </c>
      <c r="C16" s="45">
        <v>50008</v>
      </c>
      <c r="D16" s="46">
        <v>22545</v>
      </c>
      <c r="E16" s="2">
        <v>72</v>
      </c>
      <c r="F16" s="2">
        <v>51</v>
      </c>
      <c r="G16" s="46">
        <v>3</v>
      </c>
      <c r="H16" s="118">
        <f t="shared" si="0"/>
        <v>126</v>
      </c>
      <c r="I16" s="118"/>
      <c r="J16" s="17" t="s">
        <v>96</v>
      </c>
    </row>
    <row r="17" spans="1:10" s="3" customFormat="1" ht="21.15" customHeight="1">
      <c r="A17" s="45" t="s">
        <v>18</v>
      </c>
      <c r="B17" s="45" t="s">
        <v>54</v>
      </c>
      <c r="C17" s="45">
        <v>50008</v>
      </c>
      <c r="D17" s="46">
        <v>30827</v>
      </c>
      <c r="E17" s="2">
        <v>45</v>
      </c>
      <c r="F17" s="2">
        <v>76</v>
      </c>
      <c r="G17" s="46">
        <v>5</v>
      </c>
      <c r="H17" s="118">
        <f t="shared" si="0"/>
        <v>126</v>
      </c>
      <c r="I17" s="118"/>
      <c r="J17" s="17" t="s">
        <v>96</v>
      </c>
    </row>
    <row r="18" spans="1:10" s="3" customFormat="1" ht="21.15" customHeight="1">
      <c r="A18" s="45" t="s">
        <v>19</v>
      </c>
      <c r="B18" s="45" t="s">
        <v>109</v>
      </c>
      <c r="C18" s="45">
        <v>50010</v>
      </c>
      <c r="D18" s="46">
        <v>12954</v>
      </c>
      <c r="E18" s="2">
        <v>65</v>
      </c>
      <c r="F18" s="2">
        <v>85</v>
      </c>
      <c r="G18" s="46">
        <v>12</v>
      </c>
      <c r="H18" s="118">
        <f t="shared" si="0"/>
        <v>162</v>
      </c>
      <c r="I18" s="118"/>
      <c r="J18" s="39" t="s">
        <v>10</v>
      </c>
    </row>
    <row r="19" spans="1:10" s="3" customFormat="1" ht="21.15" customHeight="1">
      <c r="A19" s="45" t="s">
        <v>19</v>
      </c>
      <c r="B19" s="45" t="s">
        <v>112</v>
      </c>
      <c r="C19" s="45">
        <v>50010</v>
      </c>
      <c r="D19" s="46">
        <v>27060</v>
      </c>
      <c r="E19" s="2">
        <v>66</v>
      </c>
      <c r="F19" s="2">
        <v>72</v>
      </c>
      <c r="G19" s="46">
        <v>4</v>
      </c>
      <c r="H19" s="118">
        <f t="shared" si="0"/>
        <v>142</v>
      </c>
      <c r="I19" s="118"/>
      <c r="J19" s="17" t="s">
        <v>12</v>
      </c>
    </row>
    <row r="20" spans="1:10" s="3" customFormat="1" ht="21.15" customHeight="1">
      <c r="A20" s="45" t="s">
        <v>20</v>
      </c>
      <c r="B20" s="45" t="s">
        <v>101</v>
      </c>
      <c r="C20" s="45">
        <v>50015</v>
      </c>
      <c r="D20" s="46">
        <v>19040</v>
      </c>
      <c r="E20" s="2">
        <v>90</v>
      </c>
      <c r="F20" s="2">
        <v>88</v>
      </c>
      <c r="G20" s="46">
        <v>9</v>
      </c>
      <c r="H20" s="188">
        <f t="shared" si="0"/>
        <v>187</v>
      </c>
      <c r="I20" s="188"/>
      <c r="J20" s="39" t="s">
        <v>7</v>
      </c>
    </row>
    <row r="21" spans="1:10" s="3" customFormat="1" ht="21.15" customHeight="1">
      <c r="A21" s="45" t="s">
        <v>20</v>
      </c>
      <c r="B21" s="45" t="s">
        <v>128</v>
      </c>
      <c r="C21" s="45">
        <v>50015</v>
      </c>
      <c r="D21" s="46">
        <v>6889</v>
      </c>
      <c r="E21" s="2">
        <v>75</v>
      </c>
      <c r="F21" s="2">
        <v>93</v>
      </c>
      <c r="G21" s="46">
        <v>11</v>
      </c>
      <c r="H21" s="162">
        <f t="shared" si="0"/>
        <v>179</v>
      </c>
      <c r="I21" s="162"/>
      <c r="J21" s="17" t="s">
        <v>8</v>
      </c>
    </row>
    <row r="22" spans="1:10" s="3" customFormat="1" ht="21.15" customHeight="1">
      <c r="A22" s="17"/>
      <c r="B22" s="199"/>
      <c r="C22" s="159"/>
      <c r="D22" s="159"/>
      <c r="E22" s="199"/>
      <c r="F22" s="199"/>
      <c r="G22" s="159"/>
      <c r="H22" s="118"/>
      <c r="I22" s="118"/>
      <c r="J22" s="17"/>
    </row>
    <row r="23" spans="1:10" s="3" customFormat="1" ht="21.15" customHeight="1">
      <c r="A23" s="17"/>
      <c r="B23" s="159"/>
      <c r="C23" s="159"/>
      <c r="D23" s="159"/>
      <c r="E23" s="159"/>
      <c r="F23" s="159"/>
      <c r="G23" s="159"/>
      <c r="H23" s="118"/>
      <c r="I23" s="118"/>
      <c r="J23" s="17"/>
    </row>
    <row r="24" spans="1:10" s="3" customFormat="1" ht="21.15" customHeight="1">
      <c r="A24" s="17"/>
      <c r="B24" s="159"/>
      <c r="C24" s="159"/>
      <c r="D24" s="159"/>
      <c r="E24" s="159"/>
      <c r="F24" s="159"/>
      <c r="G24" s="159"/>
      <c r="H24" s="118"/>
      <c r="I24" s="118"/>
      <c r="J24" s="17"/>
    </row>
    <row r="25" spans="1:10" s="3" customFormat="1" ht="21.15" customHeight="1">
      <c r="A25" s="17"/>
      <c r="B25" s="159"/>
      <c r="C25" s="159"/>
      <c r="D25" s="159"/>
      <c r="E25" s="159"/>
      <c r="F25" s="159"/>
      <c r="G25" s="159"/>
      <c r="H25" s="118"/>
      <c r="I25" s="118"/>
      <c r="J25" s="17"/>
    </row>
    <row r="26" spans="1:10" s="3" customFormat="1" ht="21.15" customHeight="1">
      <c r="A26" s="17"/>
      <c r="B26" s="159"/>
      <c r="C26" s="159"/>
      <c r="D26" s="159"/>
      <c r="E26" s="159"/>
      <c r="F26" s="159"/>
      <c r="G26" s="159"/>
      <c r="H26" s="118"/>
      <c r="I26" s="118"/>
      <c r="J26" s="17"/>
    </row>
    <row r="27" spans="1:10" s="3" customFormat="1" ht="21.15" customHeight="1">
      <c r="A27" s="17"/>
      <c r="B27" s="159"/>
      <c r="C27" s="159"/>
      <c r="D27" s="159"/>
      <c r="E27" s="159"/>
      <c r="F27" s="159"/>
      <c r="G27" s="159"/>
      <c r="H27" s="118"/>
      <c r="I27" s="118"/>
      <c r="J27" s="17"/>
    </row>
    <row r="28" spans="1:10" s="3" customFormat="1" ht="21.15" customHeight="1">
      <c r="A28" s="17"/>
      <c r="B28" s="159"/>
      <c r="C28" s="159"/>
      <c r="D28" s="159"/>
      <c r="E28" s="159"/>
      <c r="F28" s="159"/>
      <c r="G28" s="159"/>
      <c r="H28" s="118"/>
      <c r="I28" s="118"/>
      <c r="J28" s="17"/>
    </row>
    <row r="30" spans="1:10" ht="15" customHeight="1">
      <c r="A30" s="121" t="s">
        <v>45</v>
      </c>
      <c r="B30" s="121"/>
    </row>
    <row r="31" spans="1:10" ht="21.15" customHeight="1">
      <c r="A31" s="4" t="s">
        <v>16</v>
      </c>
      <c r="B31" s="39">
        <v>118</v>
      </c>
      <c r="G31" s="161" t="s">
        <v>46</v>
      </c>
      <c r="H31" s="161"/>
      <c r="I31" s="161"/>
      <c r="J31" s="161"/>
    </row>
    <row r="32" spans="1:10" ht="21.15" customHeight="1">
      <c r="A32" s="4" t="s">
        <v>29</v>
      </c>
      <c r="B32" s="39">
        <v>0</v>
      </c>
      <c r="G32" s="161"/>
      <c r="H32" s="161"/>
      <c r="I32" s="161"/>
      <c r="J32" s="161"/>
    </row>
    <row r="33" spans="1:10" ht="21.15" customHeight="1">
      <c r="A33" s="4" t="s">
        <v>17</v>
      </c>
      <c r="B33" s="39">
        <v>155</v>
      </c>
      <c r="G33" s="161" t="s">
        <v>47</v>
      </c>
      <c r="H33" s="161"/>
      <c r="I33" s="161"/>
      <c r="J33" s="161"/>
    </row>
    <row r="34" spans="1:10" ht="21.15" customHeight="1">
      <c r="A34" s="4" t="s">
        <v>18</v>
      </c>
      <c r="B34" s="39">
        <v>175</v>
      </c>
      <c r="G34" s="161"/>
      <c r="H34" s="161"/>
      <c r="I34" s="161"/>
      <c r="J34" s="161"/>
    </row>
    <row r="35" spans="1:10" ht="21.15" customHeight="1">
      <c r="A35" s="4" t="s">
        <v>19</v>
      </c>
      <c r="B35" s="39">
        <v>162</v>
      </c>
      <c r="G35" s="161" t="s">
        <v>48</v>
      </c>
      <c r="H35" s="161"/>
      <c r="I35" s="161"/>
      <c r="J35" s="161"/>
    </row>
    <row r="36" spans="1:10" ht="21.15" customHeight="1">
      <c r="A36" s="4" t="s">
        <v>20</v>
      </c>
      <c r="B36" s="39">
        <v>187</v>
      </c>
      <c r="G36" s="161"/>
      <c r="H36" s="161"/>
      <c r="I36" s="161"/>
      <c r="J36" s="161"/>
    </row>
  </sheetData>
  <sortState xmlns:xlrd2="http://schemas.microsoft.com/office/spreadsheetml/2017/richdata2" ref="A11:G21">
    <sortCondition ref="A11:A21"/>
  </sortState>
  <mergeCells count="50">
    <mergeCell ref="B1:C1"/>
    <mergeCell ref="G1:J1"/>
    <mergeCell ref="A2:A3"/>
    <mergeCell ref="B2:C3"/>
    <mergeCell ref="D2:D3"/>
    <mergeCell ref="G2:J2"/>
    <mergeCell ref="G3:J3"/>
    <mergeCell ref="H11:I11"/>
    <mergeCell ref="H12:I12"/>
    <mergeCell ref="A4:J6"/>
    <mergeCell ref="A7:J7"/>
    <mergeCell ref="A9:A10"/>
    <mergeCell ref="B9:D10"/>
    <mergeCell ref="E9:G10"/>
    <mergeCell ref="H9:I10"/>
    <mergeCell ref="J9:J10"/>
    <mergeCell ref="H17:I17"/>
    <mergeCell ref="H18:I18"/>
    <mergeCell ref="H15:I15"/>
    <mergeCell ref="H16:I16"/>
    <mergeCell ref="H13:I13"/>
    <mergeCell ref="H14:I14"/>
    <mergeCell ref="H21:I21"/>
    <mergeCell ref="B22:D22"/>
    <mergeCell ref="E22:G22"/>
    <mergeCell ref="H22:I22"/>
    <mergeCell ref="H19:I19"/>
    <mergeCell ref="H20:I20"/>
    <mergeCell ref="B23:D23"/>
    <mergeCell ref="E23:G23"/>
    <mergeCell ref="H23:I23"/>
    <mergeCell ref="B24:D24"/>
    <mergeCell ref="E24:G24"/>
    <mergeCell ref="H24:I24"/>
    <mergeCell ref="B25:D25"/>
    <mergeCell ref="E25:G25"/>
    <mergeCell ref="H25:I25"/>
    <mergeCell ref="B26:D26"/>
    <mergeCell ref="E26:G26"/>
    <mergeCell ref="H26:I26"/>
    <mergeCell ref="A30:B30"/>
    <mergeCell ref="G31:J32"/>
    <mergeCell ref="G33:J34"/>
    <mergeCell ref="G35:J36"/>
    <mergeCell ref="B27:D27"/>
    <mergeCell ref="E27:G27"/>
    <mergeCell ref="H27:I27"/>
    <mergeCell ref="B28:D28"/>
    <mergeCell ref="E28:G28"/>
    <mergeCell ref="H28:I28"/>
  </mergeCells>
  <pageMargins left="0.7" right="0.7" top="0.75" bottom="0.75" header="0.3" footer="0.3"/>
  <pageSetup orientation="portrait" r:id="rId1"/>
  <headerFooter>
    <oddHeader>&amp;L&amp;K00B0F0Mini</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C5497-CDBB-4A55-8513-A0C90D89D11C}">
  <sheetPr codeName="Sheet78">
    <tabColor theme="7" tint="0.59999389629810485"/>
  </sheetPr>
  <dimension ref="A1:I24"/>
  <sheetViews>
    <sheetView view="pageLayout" zoomScaleNormal="100" workbookViewId="0">
      <selection activeCell="K11" sqref="K11"/>
    </sheetView>
  </sheetViews>
  <sheetFormatPr defaultColWidth="9.109375" defaultRowHeight="14.4"/>
  <cols>
    <col min="1" max="1" width="17.5546875" style="1" customWidth="1"/>
    <col min="2" max="2" width="7.44140625" customWidth="1"/>
    <col min="3" max="3" width="8.6640625" customWidth="1"/>
    <col min="4" max="4" width="8.33203125" customWidth="1"/>
    <col min="5" max="5" width="8.5546875" customWidth="1"/>
    <col min="6" max="6" width="7.109375" customWidth="1"/>
    <col min="7" max="8" width="8.5546875" customWidth="1"/>
  </cols>
  <sheetData>
    <row r="1" spans="1:9">
      <c r="A1" s="18" t="s">
        <v>31</v>
      </c>
      <c r="B1" s="165" t="s">
        <v>32</v>
      </c>
      <c r="C1" s="166"/>
      <c r="D1" s="18" t="s">
        <v>33</v>
      </c>
      <c r="E1" s="18" t="s">
        <v>0</v>
      </c>
      <c r="F1" s="167" t="s">
        <v>60</v>
      </c>
      <c r="G1" s="168"/>
      <c r="H1" s="168"/>
      <c r="I1" s="169"/>
    </row>
    <row r="2" spans="1:9">
      <c r="A2" s="177">
        <v>9</v>
      </c>
      <c r="B2" s="179" t="s">
        <v>168</v>
      </c>
      <c r="C2" s="180"/>
      <c r="D2" s="177"/>
      <c r="E2" s="18" t="s">
        <v>36</v>
      </c>
      <c r="F2" s="183"/>
      <c r="G2" s="184"/>
      <c r="H2" s="184"/>
      <c r="I2" s="185"/>
    </row>
    <row r="3" spans="1:9">
      <c r="A3" s="178"/>
      <c r="B3" s="181"/>
      <c r="C3" s="182"/>
      <c r="D3" s="178"/>
      <c r="E3" s="5" t="s">
        <v>37</v>
      </c>
      <c r="F3" s="186"/>
      <c r="G3" s="186"/>
      <c r="H3" s="186"/>
      <c r="I3" s="186"/>
    </row>
    <row r="4" spans="1:9">
      <c r="A4" s="209" t="s">
        <v>169</v>
      </c>
      <c r="B4" s="210"/>
      <c r="C4" s="210"/>
      <c r="D4" s="210"/>
      <c r="E4" s="210"/>
      <c r="F4" s="210"/>
      <c r="G4" s="210"/>
      <c r="H4" s="210"/>
      <c r="I4" s="211"/>
    </row>
    <row r="5" spans="1:9">
      <c r="A5" s="212"/>
      <c r="B5" s="213"/>
      <c r="C5" s="213"/>
      <c r="D5" s="213"/>
      <c r="E5" s="213"/>
      <c r="F5" s="213"/>
      <c r="G5" s="213"/>
      <c r="H5" s="213"/>
      <c r="I5" s="214"/>
    </row>
    <row r="6" spans="1:9">
      <c r="A6" s="215"/>
      <c r="B6" s="216"/>
      <c r="C6" s="216"/>
      <c r="D6" s="216"/>
      <c r="E6" s="216"/>
      <c r="F6" s="216"/>
      <c r="G6" s="216"/>
      <c r="H6" s="216"/>
      <c r="I6" s="21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155</v>
      </c>
      <c r="B11" s="206"/>
      <c r="C11" s="207"/>
      <c r="D11" s="208"/>
      <c r="E11" s="118"/>
      <c r="F11" s="118"/>
      <c r="G11" s="118"/>
      <c r="H11" s="118"/>
      <c r="I11" s="17"/>
    </row>
    <row r="12" spans="1:9" s="3" customFormat="1" ht="21.15" customHeight="1">
      <c r="A12" s="45" t="s">
        <v>18</v>
      </c>
      <c r="B12" s="118"/>
      <c r="C12" s="118"/>
      <c r="D12" s="118"/>
      <c r="E12" s="118"/>
      <c r="F12" s="118"/>
      <c r="G12" s="118"/>
      <c r="H12" s="118"/>
      <c r="I12" s="17"/>
    </row>
    <row r="13" spans="1:9" s="3" customFormat="1" ht="21.15" customHeight="1">
      <c r="A13" s="45" t="s">
        <v>19</v>
      </c>
      <c r="B13" s="118"/>
      <c r="C13" s="118"/>
      <c r="D13" s="118"/>
      <c r="E13" s="118"/>
      <c r="F13" s="118"/>
      <c r="G13" s="118"/>
      <c r="H13" s="118"/>
      <c r="I13" s="17"/>
    </row>
    <row r="14" spans="1:9" s="3" customFormat="1" ht="21.15" customHeight="1">
      <c r="A14" s="45" t="s">
        <v>20</v>
      </c>
      <c r="B14" s="118"/>
      <c r="C14" s="118"/>
      <c r="D14" s="118"/>
      <c r="E14" s="118"/>
      <c r="F14" s="118"/>
      <c r="G14" s="118"/>
      <c r="H14" s="118"/>
      <c r="I14" s="17"/>
    </row>
    <row r="15" spans="1:9" s="3" customFormat="1" ht="21.15" customHeight="1">
      <c r="A15" s="17"/>
      <c r="B15" s="118"/>
      <c r="C15" s="118"/>
      <c r="D15" s="118"/>
      <c r="E15" s="118"/>
      <c r="F15" s="118"/>
      <c r="G15" s="118"/>
      <c r="H15" s="118"/>
      <c r="I15" s="17"/>
    </row>
    <row r="16" spans="1:9" s="3" customFormat="1" ht="21.15" customHeight="1">
      <c r="A16" s="17"/>
      <c r="B16" s="118"/>
      <c r="C16" s="118"/>
      <c r="D16" s="118"/>
      <c r="E16" s="118"/>
      <c r="F16" s="118"/>
      <c r="G16" s="118"/>
      <c r="H16" s="118"/>
      <c r="I16" s="17"/>
    </row>
    <row r="18" spans="1:9" ht="15" customHeight="1">
      <c r="A18" s="121" t="s">
        <v>45</v>
      </c>
      <c r="B18" s="121"/>
    </row>
    <row r="19" spans="1:9" ht="21.15" customHeight="1">
      <c r="A19" s="4" t="s">
        <v>16</v>
      </c>
      <c r="B19" s="17"/>
      <c r="F19" s="161" t="s">
        <v>46</v>
      </c>
      <c r="G19" s="161"/>
      <c r="H19" s="161"/>
      <c r="I19" s="161"/>
    </row>
    <row r="20" spans="1:9" ht="21.15" customHeight="1">
      <c r="A20" s="4" t="s">
        <v>61</v>
      </c>
      <c r="B20" s="17"/>
      <c r="F20" s="161"/>
      <c r="G20" s="161"/>
      <c r="H20" s="161"/>
      <c r="I20" s="161"/>
    </row>
    <row r="21" spans="1:9" ht="21.15" customHeight="1">
      <c r="A21" s="4" t="s">
        <v>17</v>
      </c>
      <c r="B21" s="17"/>
      <c r="F21" s="161" t="s">
        <v>47</v>
      </c>
      <c r="G21" s="161"/>
      <c r="H21" s="161"/>
      <c r="I21" s="161"/>
    </row>
    <row r="22" spans="1:9" ht="21.15" customHeight="1">
      <c r="A22" s="4" t="s">
        <v>18</v>
      </c>
      <c r="B22" s="17"/>
      <c r="F22" s="161"/>
      <c r="G22" s="161"/>
      <c r="H22" s="161"/>
      <c r="I22" s="161"/>
    </row>
    <row r="23" spans="1:9" ht="21.15" customHeight="1">
      <c r="A23" s="4" t="s">
        <v>19</v>
      </c>
      <c r="B23" s="17"/>
      <c r="F23" s="161" t="s">
        <v>48</v>
      </c>
      <c r="G23" s="161"/>
      <c r="H23" s="161"/>
      <c r="I23" s="161"/>
    </row>
    <row r="24" spans="1:9" ht="21.15" customHeight="1">
      <c r="A24" s="4" t="s">
        <v>20</v>
      </c>
      <c r="B24" s="17"/>
      <c r="F24" s="161"/>
      <c r="G24" s="161"/>
      <c r="H24" s="161"/>
      <c r="I24" s="161"/>
    </row>
  </sheetData>
  <sortState xmlns:xlrd2="http://schemas.microsoft.com/office/spreadsheetml/2017/richdata2" ref="A11:A14">
    <sortCondition ref="A11:A14"/>
  </sortState>
  <mergeCells count="36">
    <mergeCell ref="B1:C1"/>
    <mergeCell ref="F1:I1"/>
    <mergeCell ref="A2:A3"/>
    <mergeCell ref="B2:C3"/>
    <mergeCell ref="D2:D3"/>
    <mergeCell ref="F2:I2"/>
    <mergeCell ref="F3:I3"/>
    <mergeCell ref="A4:I6"/>
    <mergeCell ref="A7:I7"/>
    <mergeCell ref="A9:A10"/>
    <mergeCell ref="B9:D10"/>
    <mergeCell ref="E9:F10"/>
    <mergeCell ref="G9:H10"/>
    <mergeCell ref="I9:I10"/>
    <mergeCell ref="B11:D11"/>
    <mergeCell ref="E11:F11"/>
    <mergeCell ref="G11:H11"/>
    <mergeCell ref="B12:D12"/>
    <mergeCell ref="E12:F12"/>
    <mergeCell ref="G12:H12"/>
    <mergeCell ref="B13:D13"/>
    <mergeCell ref="E13:F13"/>
    <mergeCell ref="G13:H13"/>
    <mergeCell ref="B14:D14"/>
    <mergeCell ref="E14:F14"/>
    <mergeCell ref="G14:H14"/>
    <mergeCell ref="B15:D15"/>
    <mergeCell ref="E15:F15"/>
    <mergeCell ref="G15:H15"/>
    <mergeCell ref="A18:B18"/>
    <mergeCell ref="F19:I20"/>
    <mergeCell ref="F21:I22"/>
    <mergeCell ref="F23:I24"/>
    <mergeCell ref="B16:D16"/>
    <mergeCell ref="E16:F16"/>
    <mergeCell ref="G16:H16"/>
  </mergeCells>
  <pageMargins left="0.7" right="0.7" top="0.75" bottom="0.75" header="0.3" footer="0.3"/>
  <pageSetup orientation="portrait" r:id="rId1"/>
  <headerFooter>
    <oddHeader>&amp;L&amp;K00B0F0Mini</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975F-1CDB-4650-B947-E332683DAB80}">
  <sheetPr codeName="Sheet53">
    <tabColor rgb="FF00B050"/>
  </sheetPr>
  <dimension ref="A1:I36"/>
  <sheetViews>
    <sheetView view="pageLayout" topLeftCell="A8" zoomScaleNormal="100" workbookViewId="0">
      <selection activeCell="B25" sqref="B25:D25"/>
    </sheetView>
  </sheetViews>
  <sheetFormatPr defaultColWidth="9.109375" defaultRowHeight="14.4"/>
  <cols>
    <col min="1" max="1" width="11.88671875" style="1" customWidth="1"/>
    <col min="2" max="2" width="34.88671875" customWidth="1"/>
    <col min="3" max="3" width="0.6640625" customWidth="1"/>
    <col min="4" max="4" width="6.44140625" customWidth="1"/>
    <col min="5" max="5" width="10.5546875" customWidth="1"/>
    <col min="6" max="6" width="1.88671875" customWidth="1"/>
    <col min="7" max="7" width="6" customWidth="1"/>
    <col min="8" max="8" width="4.88671875" customWidth="1"/>
  </cols>
  <sheetData>
    <row r="1" spans="1:9">
      <c r="A1" s="18" t="s">
        <v>31</v>
      </c>
      <c r="B1" s="165" t="s">
        <v>32</v>
      </c>
      <c r="C1" s="166"/>
      <c r="D1" s="18" t="s">
        <v>33</v>
      </c>
      <c r="E1" s="18" t="s">
        <v>0</v>
      </c>
      <c r="F1" s="167" t="s">
        <v>34</v>
      </c>
      <c r="G1" s="168"/>
      <c r="H1" s="168"/>
      <c r="I1" s="169"/>
    </row>
    <row r="2" spans="1:9">
      <c r="A2" s="177">
        <v>10</v>
      </c>
      <c r="B2" s="179" t="s">
        <v>21</v>
      </c>
      <c r="C2" s="180"/>
      <c r="D2" s="177"/>
      <c r="E2" s="18" t="s">
        <v>36</v>
      </c>
      <c r="F2" s="183"/>
      <c r="G2" s="184"/>
      <c r="H2" s="184"/>
      <c r="I2" s="185"/>
    </row>
    <row r="3" spans="1:9">
      <c r="A3" s="178"/>
      <c r="B3" s="181"/>
      <c r="C3" s="182"/>
      <c r="D3" s="178"/>
      <c r="E3" s="5" t="s">
        <v>37</v>
      </c>
      <c r="F3" s="186"/>
      <c r="G3" s="186"/>
      <c r="H3" s="186"/>
      <c r="I3" s="186"/>
    </row>
    <row r="4" spans="1:9">
      <c r="A4" s="122" t="s">
        <v>170</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244</v>
      </c>
      <c r="C11" s="45"/>
      <c r="D11" s="45">
        <v>50001</v>
      </c>
      <c r="E11" s="48" t="s">
        <v>254</v>
      </c>
      <c r="F11" s="48"/>
      <c r="G11" s="118">
        <v>70</v>
      </c>
      <c r="H11" s="118"/>
      <c r="I11" s="85" t="s">
        <v>96</v>
      </c>
    </row>
    <row r="12" spans="1:9" s="3" customFormat="1" ht="21.15" customHeight="1">
      <c r="A12" s="45" t="s">
        <v>16</v>
      </c>
      <c r="B12" s="45" t="s">
        <v>255</v>
      </c>
      <c r="C12" s="45"/>
      <c r="D12" s="45">
        <v>50001</v>
      </c>
      <c r="E12" s="48" t="s">
        <v>256</v>
      </c>
      <c r="F12" s="48"/>
      <c r="G12" s="163">
        <v>69</v>
      </c>
      <c r="H12" s="160"/>
      <c r="I12" s="2" t="s">
        <v>97</v>
      </c>
    </row>
    <row r="13" spans="1:9" s="3" customFormat="1" ht="21.15" customHeight="1">
      <c r="A13" s="45" t="s">
        <v>155</v>
      </c>
      <c r="B13" s="45" t="s">
        <v>242</v>
      </c>
      <c r="C13" s="45"/>
      <c r="D13" s="45">
        <v>50011</v>
      </c>
      <c r="E13" s="48" t="s">
        <v>251</v>
      </c>
      <c r="F13" s="48"/>
      <c r="G13" s="118">
        <v>55</v>
      </c>
      <c r="H13" s="118"/>
      <c r="I13" s="85" t="s">
        <v>98</v>
      </c>
    </row>
    <row r="14" spans="1:9" s="3" customFormat="1" ht="21.15" customHeight="1">
      <c r="A14" s="45" t="s">
        <v>17</v>
      </c>
      <c r="B14" s="45" t="s">
        <v>240</v>
      </c>
      <c r="C14" s="45"/>
      <c r="D14" s="45">
        <v>50018</v>
      </c>
      <c r="E14" s="48" t="s">
        <v>249</v>
      </c>
      <c r="F14" s="48"/>
      <c r="G14" s="187">
        <v>91</v>
      </c>
      <c r="H14" s="187"/>
      <c r="I14" s="85" t="s">
        <v>9</v>
      </c>
    </row>
    <row r="15" spans="1:9" s="3" customFormat="1" ht="21.15" customHeight="1">
      <c r="A15" s="45" t="s">
        <v>17</v>
      </c>
      <c r="B15" s="45" t="s">
        <v>241</v>
      </c>
      <c r="C15" s="45"/>
      <c r="D15" s="45">
        <v>50018</v>
      </c>
      <c r="E15" s="48" t="s">
        <v>250</v>
      </c>
      <c r="F15" s="48"/>
      <c r="G15" s="118">
        <v>76</v>
      </c>
      <c r="H15" s="118"/>
      <c r="I15" s="2" t="s">
        <v>12</v>
      </c>
    </row>
    <row r="16" spans="1:9" s="3" customFormat="1" ht="21.15" customHeight="1">
      <c r="A16" s="45" t="s">
        <v>18</v>
      </c>
      <c r="B16" s="45" t="s">
        <v>236</v>
      </c>
      <c r="C16" s="45"/>
      <c r="D16" s="45">
        <v>50008</v>
      </c>
      <c r="E16" s="48" t="s">
        <v>245</v>
      </c>
      <c r="F16" s="48"/>
      <c r="G16" s="118">
        <v>78</v>
      </c>
      <c r="H16" s="118"/>
      <c r="I16" s="2" t="s">
        <v>11</v>
      </c>
    </row>
    <row r="17" spans="1:9" s="3" customFormat="1" ht="21.15" customHeight="1">
      <c r="A17" s="45" t="s">
        <v>18</v>
      </c>
      <c r="B17" s="45" t="s">
        <v>237</v>
      </c>
      <c r="C17" s="45"/>
      <c r="D17" s="45">
        <v>50008</v>
      </c>
      <c r="E17" s="48" t="s">
        <v>246</v>
      </c>
      <c r="F17" s="48"/>
      <c r="G17" s="218">
        <v>96</v>
      </c>
      <c r="H17" s="219"/>
      <c r="I17" s="85" t="s">
        <v>7</v>
      </c>
    </row>
    <row r="18" spans="1:9" s="3" customFormat="1" ht="21.15" customHeight="1">
      <c r="A18" s="45" t="s">
        <v>19</v>
      </c>
      <c r="B18" s="45" t="s">
        <v>243</v>
      </c>
      <c r="C18" s="45"/>
      <c r="D18" s="45">
        <v>50010</v>
      </c>
      <c r="E18" s="48" t="s">
        <v>252</v>
      </c>
      <c r="F18" s="48"/>
      <c r="G18" s="118">
        <v>72</v>
      </c>
      <c r="H18" s="118"/>
      <c r="I18" s="85" t="s">
        <v>95</v>
      </c>
    </row>
    <row r="19" spans="1:9" s="3" customFormat="1" ht="21.15" customHeight="1">
      <c r="A19" s="45" t="s">
        <v>20</v>
      </c>
      <c r="B19" s="45" t="s">
        <v>238</v>
      </c>
      <c r="C19" s="45"/>
      <c r="D19" s="45">
        <v>50015</v>
      </c>
      <c r="E19" s="48" t="s">
        <v>247</v>
      </c>
      <c r="F19" s="48"/>
      <c r="G19" s="118">
        <v>85</v>
      </c>
      <c r="H19" s="118"/>
      <c r="I19" s="2" t="s">
        <v>10</v>
      </c>
    </row>
    <row r="20" spans="1:9" s="3" customFormat="1" ht="21.15" hidden="1" customHeight="1">
      <c r="A20" s="45" t="s">
        <v>16</v>
      </c>
      <c r="B20" s="45" t="s">
        <v>235</v>
      </c>
      <c r="C20" s="45"/>
      <c r="D20" s="45">
        <v>50001</v>
      </c>
      <c r="E20" s="48" t="s">
        <v>253</v>
      </c>
      <c r="F20" s="48"/>
      <c r="G20" s="118"/>
      <c r="H20" s="118"/>
      <c r="I20" s="2"/>
    </row>
    <row r="21" spans="1:9" s="3" customFormat="1" ht="21.15" customHeight="1">
      <c r="A21" s="45" t="s">
        <v>20</v>
      </c>
      <c r="B21" s="45" t="s">
        <v>239</v>
      </c>
      <c r="C21" s="45"/>
      <c r="D21" s="45">
        <v>50015</v>
      </c>
      <c r="E21" s="48" t="s">
        <v>248</v>
      </c>
      <c r="F21" s="48"/>
      <c r="G21" s="162">
        <v>95</v>
      </c>
      <c r="H21" s="162"/>
      <c r="I21" s="85" t="s">
        <v>8</v>
      </c>
    </row>
    <row r="22" spans="1:9" s="3" customFormat="1" ht="21.15" customHeight="1">
      <c r="A22" s="17"/>
      <c r="B22" s="199"/>
      <c r="C22" s="159"/>
      <c r="D22" s="159"/>
      <c r="E22" s="199"/>
      <c r="F22" s="159"/>
      <c r="G22" s="118"/>
      <c r="H22" s="118"/>
      <c r="I22" s="2"/>
    </row>
    <row r="23" spans="1:9" s="3" customFormat="1" ht="21.15" customHeight="1">
      <c r="A23" s="17"/>
      <c r="B23" s="199"/>
      <c r="C23" s="159"/>
      <c r="D23" s="159"/>
      <c r="E23" s="199"/>
      <c r="F23" s="159"/>
      <c r="G23" s="118"/>
      <c r="H23" s="118"/>
      <c r="I23" s="2"/>
    </row>
    <row r="24" spans="1:9" s="3" customFormat="1" ht="21.15" customHeight="1">
      <c r="A24" s="17"/>
      <c r="B24" s="159"/>
      <c r="C24" s="159"/>
      <c r="D24" s="159"/>
      <c r="E24" s="159"/>
      <c r="F24" s="159"/>
      <c r="G24" s="118"/>
      <c r="H24" s="118"/>
      <c r="I24" s="2"/>
    </row>
    <row r="25" spans="1:9" s="3" customFormat="1" ht="21.15" customHeight="1">
      <c r="A25" s="17"/>
      <c r="B25" s="159"/>
      <c r="C25" s="159"/>
      <c r="D25" s="159"/>
      <c r="E25" s="159"/>
      <c r="F25" s="159"/>
      <c r="G25" s="118"/>
      <c r="H25" s="118"/>
      <c r="I25" s="2"/>
    </row>
    <row r="26" spans="1:9" s="3" customFormat="1" ht="21.15" customHeight="1">
      <c r="A26" s="17"/>
      <c r="B26" s="159"/>
      <c r="C26" s="159"/>
      <c r="D26" s="159"/>
      <c r="E26" s="159"/>
      <c r="F26" s="159"/>
      <c r="G26" s="118"/>
      <c r="H26" s="118"/>
      <c r="I26" s="2"/>
    </row>
    <row r="27" spans="1:9" s="3" customFormat="1" ht="21.15" customHeight="1">
      <c r="A27" s="17"/>
      <c r="B27" s="159"/>
      <c r="C27" s="159"/>
      <c r="D27" s="159"/>
      <c r="E27" s="159"/>
      <c r="F27" s="159"/>
      <c r="G27" s="118"/>
      <c r="H27" s="118"/>
      <c r="I27" s="2"/>
    </row>
    <row r="28" spans="1:9" s="3" customFormat="1" ht="21.15" customHeight="1">
      <c r="A28" s="17"/>
      <c r="B28" s="159"/>
      <c r="C28" s="159"/>
      <c r="D28" s="159"/>
      <c r="E28" s="159"/>
      <c r="F28" s="159"/>
      <c r="G28" s="118"/>
      <c r="H28" s="118"/>
      <c r="I28" s="2"/>
    </row>
    <row r="30" spans="1:9" ht="15" customHeight="1">
      <c r="A30" s="121" t="s">
        <v>45</v>
      </c>
      <c r="B30" s="121"/>
    </row>
    <row r="31" spans="1:9" ht="21.15" customHeight="1">
      <c r="A31" s="4" t="s">
        <v>16</v>
      </c>
      <c r="B31" s="39">
        <v>70</v>
      </c>
      <c r="F31" s="161" t="s">
        <v>46</v>
      </c>
      <c r="G31" s="161"/>
      <c r="H31" s="161"/>
      <c r="I31" s="161"/>
    </row>
    <row r="32" spans="1:9" ht="21.15" customHeight="1">
      <c r="A32" s="4" t="s">
        <v>29</v>
      </c>
      <c r="B32" s="39">
        <v>55</v>
      </c>
      <c r="F32" s="161"/>
      <c r="G32" s="161"/>
      <c r="H32" s="161"/>
      <c r="I32" s="161"/>
    </row>
    <row r="33" spans="1:9" ht="21.15" customHeight="1">
      <c r="A33" s="4" t="s">
        <v>17</v>
      </c>
      <c r="B33" s="39">
        <v>91</v>
      </c>
      <c r="F33" s="161" t="s">
        <v>47</v>
      </c>
      <c r="G33" s="161"/>
      <c r="H33" s="161"/>
      <c r="I33" s="161"/>
    </row>
    <row r="34" spans="1:9" ht="21.15" customHeight="1">
      <c r="A34" s="4" t="s">
        <v>18</v>
      </c>
      <c r="B34" s="39">
        <v>96</v>
      </c>
      <c r="F34" s="161"/>
      <c r="G34" s="161"/>
      <c r="H34" s="161"/>
      <c r="I34" s="161"/>
    </row>
    <row r="35" spans="1:9" ht="21.15" customHeight="1">
      <c r="A35" s="4" t="s">
        <v>19</v>
      </c>
      <c r="B35" s="39">
        <v>72</v>
      </c>
      <c r="F35" s="161" t="s">
        <v>48</v>
      </c>
      <c r="G35" s="161"/>
      <c r="H35" s="161"/>
      <c r="I35" s="161"/>
    </row>
    <row r="36" spans="1:9" ht="21.15" customHeight="1">
      <c r="A36" s="4" t="s">
        <v>20</v>
      </c>
      <c r="B36" s="39">
        <v>95</v>
      </c>
      <c r="F36" s="161"/>
      <c r="G36" s="161"/>
      <c r="H36" s="161"/>
      <c r="I36" s="161"/>
    </row>
  </sheetData>
  <sortState xmlns:xlrd2="http://schemas.microsoft.com/office/spreadsheetml/2017/richdata2" ref="A11:F21">
    <sortCondition ref="A11:A21"/>
  </sortState>
  <mergeCells count="50">
    <mergeCell ref="G14:H14"/>
    <mergeCell ref="G15:H15"/>
    <mergeCell ref="G11:H11"/>
    <mergeCell ref="G13:H13"/>
    <mergeCell ref="G12:H12"/>
    <mergeCell ref="B1:C1"/>
    <mergeCell ref="F1:I1"/>
    <mergeCell ref="A4:I6"/>
    <mergeCell ref="A7:I7"/>
    <mergeCell ref="A9:A10"/>
    <mergeCell ref="B9:D10"/>
    <mergeCell ref="E9:F10"/>
    <mergeCell ref="G9:H10"/>
    <mergeCell ref="I9:I10"/>
    <mergeCell ref="A2:A3"/>
    <mergeCell ref="B2:C3"/>
    <mergeCell ref="D2:D3"/>
    <mergeCell ref="F2:I2"/>
    <mergeCell ref="F3:I3"/>
    <mergeCell ref="G20:H20"/>
    <mergeCell ref="G21:H21"/>
    <mergeCell ref="G18:H18"/>
    <mergeCell ref="G19:H19"/>
    <mergeCell ref="G16:H16"/>
    <mergeCell ref="G17:H17"/>
    <mergeCell ref="B22:D22"/>
    <mergeCell ref="E22:F22"/>
    <mergeCell ref="G22:H22"/>
    <mergeCell ref="B23:D23"/>
    <mergeCell ref="E23:F23"/>
    <mergeCell ref="G23:H23"/>
    <mergeCell ref="B24:D24"/>
    <mergeCell ref="E24:F24"/>
    <mergeCell ref="G24:H24"/>
    <mergeCell ref="B25:D25"/>
    <mergeCell ref="E25:F25"/>
    <mergeCell ref="G25:H25"/>
    <mergeCell ref="B26:D26"/>
    <mergeCell ref="E26:F26"/>
    <mergeCell ref="G26:H26"/>
    <mergeCell ref="A30:B30"/>
    <mergeCell ref="F31:I32"/>
    <mergeCell ref="F33:I34"/>
    <mergeCell ref="F35:I36"/>
    <mergeCell ref="B27:D27"/>
    <mergeCell ref="E27:F27"/>
    <mergeCell ref="G27:H27"/>
    <mergeCell ref="B28:D28"/>
    <mergeCell ref="E28:F28"/>
    <mergeCell ref="G28:H28"/>
  </mergeCells>
  <pageMargins left="0.7" right="0.7" top="0.75" bottom="0.75" header="0.3" footer="0.3"/>
  <pageSetup orientation="portrait" horizontalDpi="4294967293" r:id="rId1"/>
  <headerFooter>
    <oddHeader>&amp;L&amp;K00B0F0Mini</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87354-8F7C-4280-81B7-7FC46BAA6FE1}">
  <sheetPr>
    <tabColor rgb="FF39E73D"/>
  </sheetPr>
  <dimension ref="A1:I43"/>
  <sheetViews>
    <sheetView view="pageLayout" topLeftCell="A6" zoomScaleNormal="100" workbookViewId="0">
      <selection activeCell="K12" sqref="K12"/>
    </sheetView>
  </sheetViews>
  <sheetFormatPr defaultColWidth="9.109375" defaultRowHeight="14.4"/>
  <cols>
    <col min="1" max="1" width="11.44140625" style="1" customWidth="1"/>
    <col min="2" max="2" width="11.44140625" customWidth="1"/>
    <col min="3" max="3" width="20.44140625" customWidth="1"/>
    <col min="4" max="4" width="8.33203125" customWidth="1"/>
    <col min="5" max="5" width="12.6640625" customWidth="1"/>
    <col min="6" max="6" width="2.44140625" customWidth="1"/>
    <col min="7" max="7" width="6.109375" customWidth="1"/>
    <col min="8" max="8" width="5.88671875" customWidth="1"/>
  </cols>
  <sheetData>
    <row r="1" spans="1:9">
      <c r="A1" s="18" t="s">
        <v>31</v>
      </c>
      <c r="B1" s="165" t="s">
        <v>32</v>
      </c>
      <c r="C1" s="166"/>
      <c r="D1" s="18" t="s">
        <v>33</v>
      </c>
      <c r="E1" s="18" t="s">
        <v>0</v>
      </c>
      <c r="F1" s="220" t="s">
        <v>70</v>
      </c>
      <c r="G1" s="221"/>
      <c r="H1" s="221"/>
      <c r="I1" s="222"/>
    </row>
    <row r="2" spans="1:9">
      <c r="A2" s="177">
        <v>15</v>
      </c>
      <c r="B2" s="179" t="s">
        <v>204</v>
      </c>
      <c r="C2" s="180"/>
      <c r="D2" s="177"/>
      <c r="E2" s="18" t="s">
        <v>36</v>
      </c>
      <c r="F2" s="183"/>
      <c r="G2" s="184"/>
      <c r="H2" s="184"/>
      <c r="I2" s="185"/>
    </row>
    <row r="3" spans="1:9">
      <c r="A3" s="178"/>
      <c r="B3" s="181"/>
      <c r="C3" s="182"/>
      <c r="D3" s="178"/>
      <c r="E3" s="5" t="s">
        <v>37</v>
      </c>
      <c r="F3" s="186"/>
      <c r="G3" s="186"/>
      <c r="H3" s="186"/>
      <c r="I3" s="186"/>
    </row>
    <row r="4" spans="1:9">
      <c r="A4" s="122" t="s">
        <v>203</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49</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374</v>
      </c>
      <c r="C11" s="45"/>
      <c r="D11" s="45">
        <v>50001</v>
      </c>
      <c r="E11" s="45" t="s">
        <v>266</v>
      </c>
      <c r="F11" s="47"/>
      <c r="G11" s="164">
        <v>195</v>
      </c>
      <c r="H11" s="164"/>
      <c r="I11" s="85" t="s">
        <v>7</v>
      </c>
    </row>
    <row r="12" spans="1:9" s="3" customFormat="1" ht="21.15" customHeight="1">
      <c r="A12" s="45" t="s">
        <v>17</v>
      </c>
      <c r="B12" s="45" t="s">
        <v>259</v>
      </c>
      <c r="C12" s="45"/>
      <c r="D12" s="45">
        <v>50007</v>
      </c>
      <c r="E12" s="48" t="s">
        <v>263</v>
      </c>
      <c r="F12" s="47"/>
      <c r="G12" s="118">
        <v>175</v>
      </c>
      <c r="H12" s="118"/>
      <c r="I12" s="2" t="s">
        <v>11</v>
      </c>
    </row>
    <row r="13" spans="1:9" s="3" customFormat="1" ht="21.15" customHeight="1">
      <c r="A13" s="45" t="s">
        <v>17</v>
      </c>
      <c r="B13" s="45" t="s">
        <v>371</v>
      </c>
      <c r="C13" s="45"/>
      <c r="D13" s="45">
        <v>50007</v>
      </c>
      <c r="E13" s="48" t="s">
        <v>264</v>
      </c>
      <c r="F13" s="47"/>
      <c r="G13" s="187">
        <v>185</v>
      </c>
      <c r="H13" s="187"/>
      <c r="I13" s="85" t="s">
        <v>9</v>
      </c>
    </row>
    <row r="14" spans="1:9" s="3" customFormat="1" ht="21.15" customHeight="1">
      <c r="A14" s="45" t="s">
        <v>18</v>
      </c>
      <c r="B14" s="45" t="s">
        <v>257</v>
      </c>
      <c r="C14" s="45"/>
      <c r="D14" s="45">
        <v>50008</v>
      </c>
      <c r="E14" s="48" t="s">
        <v>260</v>
      </c>
      <c r="F14" s="47"/>
      <c r="G14" s="162">
        <v>190</v>
      </c>
      <c r="H14" s="162"/>
      <c r="I14" s="85" t="s">
        <v>8</v>
      </c>
    </row>
    <row r="15" spans="1:9" s="3" customFormat="1" ht="21.15" customHeight="1">
      <c r="A15" s="45" t="s">
        <v>18</v>
      </c>
      <c r="B15" s="45" t="s">
        <v>373</v>
      </c>
      <c r="C15" s="45"/>
      <c r="D15" s="45">
        <v>50008</v>
      </c>
      <c r="E15" s="48" t="s">
        <v>261</v>
      </c>
      <c r="F15" s="47"/>
      <c r="G15" s="118">
        <v>150</v>
      </c>
      <c r="H15" s="118"/>
      <c r="I15" s="2" t="s">
        <v>12</v>
      </c>
    </row>
    <row r="16" spans="1:9" s="3" customFormat="1" ht="21.15" customHeight="1">
      <c r="A16" s="45" t="s">
        <v>19</v>
      </c>
      <c r="B16" s="45" t="s">
        <v>372</v>
      </c>
      <c r="C16" s="45"/>
      <c r="D16" s="45">
        <v>50010</v>
      </c>
      <c r="E16" s="45" t="s">
        <v>265</v>
      </c>
      <c r="F16"/>
      <c r="G16" s="187">
        <v>185</v>
      </c>
      <c r="H16" s="187"/>
      <c r="I16" s="85" t="s">
        <v>9</v>
      </c>
    </row>
    <row r="17" spans="1:9" s="3" customFormat="1" ht="21.15" customHeight="1">
      <c r="A17" s="45" t="s">
        <v>20</v>
      </c>
      <c r="B17" s="45" t="s">
        <v>258</v>
      </c>
      <c r="C17" s="45"/>
      <c r="D17" s="45">
        <v>50015</v>
      </c>
      <c r="E17" s="48" t="s">
        <v>262</v>
      </c>
      <c r="F17"/>
      <c r="G17" s="118">
        <v>130</v>
      </c>
      <c r="H17" s="118"/>
      <c r="I17" s="85" t="s">
        <v>95</v>
      </c>
    </row>
    <row r="18" spans="1:9" s="3" customFormat="1" ht="21.15" hidden="1" customHeight="1">
      <c r="A18" s="17"/>
      <c r="B18" s="159"/>
      <c r="C18" s="159"/>
      <c r="D18" s="159"/>
      <c r="E18" s="159"/>
      <c r="F18" s="159"/>
      <c r="G18" s="118"/>
      <c r="H18" s="118"/>
      <c r="I18" s="2"/>
    </row>
    <row r="19" spans="1:9" s="3" customFormat="1" ht="21.15" customHeight="1">
      <c r="A19" s="17"/>
      <c r="B19" s="159"/>
      <c r="C19" s="159"/>
      <c r="D19" s="159"/>
      <c r="E19" s="159"/>
      <c r="F19" s="159"/>
      <c r="G19" s="118"/>
      <c r="H19" s="118"/>
      <c r="I19" s="2"/>
    </row>
    <row r="20" spans="1:9" s="3" customFormat="1" ht="21.15" customHeight="1">
      <c r="A20" s="17"/>
      <c r="B20" s="223"/>
      <c r="C20" s="159"/>
      <c r="D20" s="159"/>
      <c r="E20" s="223"/>
      <c r="F20" s="159"/>
      <c r="G20" s="118"/>
      <c r="H20" s="118"/>
      <c r="I20" s="2"/>
    </row>
    <row r="21" spans="1:9" s="3" customFormat="1" ht="21.15" customHeight="1">
      <c r="A21" s="17"/>
      <c r="B21" s="223"/>
      <c r="C21" s="159"/>
      <c r="D21" s="159"/>
      <c r="E21" s="223"/>
      <c r="F21" s="159"/>
      <c r="G21" s="118"/>
      <c r="H21" s="118"/>
      <c r="I21" s="2"/>
    </row>
    <row r="22" spans="1:9" s="3" customFormat="1" ht="21.15" customHeight="1">
      <c r="A22" s="17"/>
      <c r="B22" s="223"/>
      <c r="C22" s="159"/>
      <c r="D22" s="159"/>
      <c r="E22" s="223"/>
      <c r="F22" s="159"/>
      <c r="G22" s="118"/>
      <c r="H22" s="118"/>
      <c r="I22" s="2"/>
    </row>
    <row r="23" spans="1:9" s="3" customFormat="1" ht="21.15" customHeight="1">
      <c r="A23" s="17"/>
      <c r="B23" s="159"/>
      <c r="C23" s="159"/>
      <c r="D23" s="159"/>
      <c r="E23" s="159"/>
      <c r="F23" s="159"/>
      <c r="G23" s="118"/>
      <c r="H23" s="118"/>
      <c r="I23" s="2"/>
    </row>
    <row r="24" spans="1:9" s="3" customFormat="1" ht="21.15" customHeight="1">
      <c r="A24" s="17"/>
      <c r="B24" s="159"/>
      <c r="C24" s="159"/>
      <c r="D24" s="159"/>
      <c r="E24" s="159"/>
      <c r="F24" s="159"/>
      <c r="G24" s="17"/>
      <c r="H24" s="17"/>
      <c r="I24" s="2"/>
    </row>
    <row r="25" spans="1:9" s="3" customFormat="1" ht="21.15" customHeight="1">
      <c r="A25" s="17"/>
      <c r="B25" s="159"/>
      <c r="C25" s="159"/>
      <c r="D25" s="159"/>
      <c r="E25" s="159"/>
      <c r="F25" s="159"/>
      <c r="G25" s="118"/>
      <c r="H25" s="118"/>
      <c r="I25" s="2"/>
    </row>
    <row r="26" spans="1:9" s="3" customFormat="1" ht="21.15" customHeight="1">
      <c r="A26" s="17"/>
      <c r="B26" s="159"/>
      <c r="C26" s="159"/>
      <c r="D26" s="159"/>
      <c r="E26" s="159"/>
      <c r="F26" s="159"/>
      <c r="G26" s="118"/>
      <c r="H26" s="118"/>
      <c r="I26" s="2"/>
    </row>
    <row r="27" spans="1:9" s="3" customFormat="1" ht="21.15" customHeight="1">
      <c r="A27" s="17"/>
      <c r="B27" s="159"/>
      <c r="C27" s="159"/>
      <c r="D27" s="159"/>
      <c r="E27" s="159"/>
      <c r="F27" s="159"/>
      <c r="G27" s="118"/>
      <c r="H27" s="118"/>
      <c r="I27" s="2"/>
    </row>
    <row r="28" spans="1:9" s="3" customFormat="1" ht="21.15" customHeight="1">
      <c r="A28" s="17"/>
      <c r="B28" s="159"/>
      <c r="C28" s="159"/>
      <c r="D28" s="159"/>
      <c r="E28" s="159"/>
      <c r="F28" s="159"/>
      <c r="G28" s="118"/>
      <c r="H28" s="118"/>
      <c r="I28" s="2"/>
    </row>
    <row r="30" spans="1:9" ht="15" customHeight="1">
      <c r="A30" s="121" t="s">
        <v>45</v>
      </c>
      <c r="B30" s="121"/>
    </row>
    <row r="31" spans="1:9" ht="21.15" customHeight="1">
      <c r="A31" s="6" t="s">
        <v>16</v>
      </c>
      <c r="B31" s="39">
        <v>195</v>
      </c>
      <c r="F31" s="161" t="s">
        <v>46</v>
      </c>
      <c r="G31" s="161"/>
      <c r="H31" s="161"/>
      <c r="I31" s="161"/>
    </row>
    <row r="32" spans="1:9" ht="21.15" customHeight="1">
      <c r="A32" s="6" t="s">
        <v>29</v>
      </c>
      <c r="B32" s="39">
        <v>0</v>
      </c>
      <c r="F32" s="161"/>
      <c r="G32" s="161"/>
      <c r="H32" s="161"/>
      <c r="I32" s="161"/>
    </row>
    <row r="33" spans="1:9" ht="21.15" customHeight="1">
      <c r="A33" s="6" t="s">
        <v>17</v>
      </c>
      <c r="B33" s="39">
        <v>185</v>
      </c>
      <c r="F33" s="161" t="s">
        <v>47</v>
      </c>
      <c r="G33" s="161"/>
      <c r="H33" s="161"/>
      <c r="I33" s="161"/>
    </row>
    <row r="34" spans="1:9" ht="21.15" customHeight="1">
      <c r="A34" s="6" t="s">
        <v>18</v>
      </c>
      <c r="B34" s="39">
        <v>190</v>
      </c>
      <c r="F34" s="161"/>
      <c r="G34" s="161"/>
      <c r="H34" s="161"/>
      <c r="I34" s="161"/>
    </row>
    <row r="35" spans="1:9" ht="21.15" customHeight="1">
      <c r="A35" s="6" t="s">
        <v>19</v>
      </c>
      <c r="B35" s="39">
        <v>185</v>
      </c>
      <c r="F35" s="161" t="s">
        <v>48</v>
      </c>
      <c r="G35" s="161"/>
      <c r="H35" s="161"/>
      <c r="I35" s="161"/>
    </row>
    <row r="36" spans="1:9" ht="21.15" customHeight="1">
      <c r="A36" s="6" t="s">
        <v>20</v>
      </c>
      <c r="B36" s="39">
        <v>130</v>
      </c>
      <c r="F36" s="161"/>
      <c r="G36" s="161"/>
      <c r="H36" s="161"/>
      <c r="I36" s="161"/>
    </row>
    <row r="39" spans="1:9">
      <c r="A39" s="224"/>
      <c r="B39" s="224"/>
    </row>
    <row r="40" spans="1:9">
      <c r="A40" s="22"/>
      <c r="B40" s="22"/>
    </row>
    <row r="41" spans="1:9">
      <c r="A41" s="224"/>
      <c r="B41" s="224"/>
      <c r="C41" s="224"/>
      <c r="D41" s="224"/>
      <c r="E41" s="224"/>
      <c r="F41" s="224"/>
      <c r="G41" s="224"/>
      <c r="H41" s="224"/>
      <c r="I41" s="224"/>
    </row>
    <row r="42" spans="1:9">
      <c r="A42" s="198"/>
      <c r="B42" s="198"/>
      <c r="C42" s="198"/>
      <c r="D42" s="198"/>
      <c r="E42" s="198"/>
      <c r="F42" s="198"/>
      <c r="G42" s="198"/>
      <c r="H42" s="198"/>
      <c r="I42" s="198"/>
    </row>
    <row r="43" spans="1:9">
      <c r="A43" s="225"/>
      <c r="B43" s="225"/>
      <c r="C43" s="225"/>
      <c r="D43" s="225"/>
      <c r="E43" s="225"/>
      <c r="F43" s="225"/>
      <c r="G43" s="225"/>
      <c r="H43" s="225"/>
      <c r="I43" s="225"/>
    </row>
  </sheetData>
  <sortState xmlns:xlrd2="http://schemas.microsoft.com/office/spreadsheetml/2017/richdata2" ref="A11:E17">
    <sortCondition ref="A11:A17"/>
  </sortState>
  <mergeCells count="61">
    <mergeCell ref="F35:I36"/>
    <mergeCell ref="A39:B39"/>
    <mergeCell ref="A41:I41"/>
    <mergeCell ref="A42:I42"/>
    <mergeCell ref="A43:I43"/>
    <mergeCell ref="F33:I34"/>
    <mergeCell ref="B26:D26"/>
    <mergeCell ref="E26:F26"/>
    <mergeCell ref="G26:H26"/>
    <mergeCell ref="B27:D27"/>
    <mergeCell ref="E27:F27"/>
    <mergeCell ref="G27:H27"/>
    <mergeCell ref="B28:D28"/>
    <mergeCell ref="E28:F28"/>
    <mergeCell ref="G28:H28"/>
    <mergeCell ref="A30:B30"/>
    <mergeCell ref="F31:I32"/>
    <mergeCell ref="B23:D23"/>
    <mergeCell ref="E23:F23"/>
    <mergeCell ref="G23:H23"/>
    <mergeCell ref="B25:D25"/>
    <mergeCell ref="E25:F25"/>
    <mergeCell ref="G25:H25"/>
    <mergeCell ref="B24:D24"/>
    <mergeCell ref="E24:F24"/>
    <mergeCell ref="B21:D21"/>
    <mergeCell ref="E21:F21"/>
    <mergeCell ref="G21:H21"/>
    <mergeCell ref="B22:D22"/>
    <mergeCell ref="E22:F22"/>
    <mergeCell ref="G22:H22"/>
    <mergeCell ref="B19:D19"/>
    <mergeCell ref="E19:F19"/>
    <mergeCell ref="G19:H19"/>
    <mergeCell ref="B20:D20"/>
    <mergeCell ref="E20:F20"/>
    <mergeCell ref="G20:H20"/>
    <mergeCell ref="G16:H16"/>
    <mergeCell ref="G17:H17"/>
    <mergeCell ref="B18:D18"/>
    <mergeCell ref="E18:F18"/>
    <mergeCell ref="G18:H18"/>
    <mergeCell ref="G11:H11"/>
    <mergeCell ref="G12:H12"/>
    <mergeCell ref="G13:H13"/>
    <mergeCell ref="G14:H14"/>
    <mergeCell ref="G15:H15"/>
    <mergeCell ref="A4:I6"/>
    <mergeCell ref="A7:I7"/>
    <mergeCell ref="A9:A10"/>
    <mergeCell ref="B9:D10"/>
    <mergeCell ref="E9:F10"/>
    <mergeCell ref="G9:H10"/>
    <mergeCell ref="I9:I10"/>
    <mergeCell ref="B1:C1"/>
    <mergeCell ref="F1:I1"/>
    <mergeCell ref="A2:A3"/>
    <mergeCell ref="B2:C3"/>
    <mergeCell ref="D2:D3"/>
    <mergeCell ref="F2:I2"/>
    <mergeCell ref="F3:I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1EB80-17C2-4AB1-9551-385AF05E3203}">
  <sheetPr codeName="Sheet88">
    <tabColor rgb="FF39E73D"/>
  </sheetPr>
  <dimension ref="A1:I34"/>
  <sheetViews>
    <sheetView view="pageLayout" topLeftCell="A5" zoomScaleNormal="100" workbookViewId="0">
      <selection activeCell="B29" sqref="B29:B34"/>
    </sheetView>
  </sheetViews>
  <sheetFormatPr defaultColWidth="9.109375" defaultRowHeight="14.4"/>
  <cols>
    <col min="1" max="1" width="11.44140625" style="1" customWidth="1"/>
    <col min="2" max="2" width="17.109375" customWidth="1"/>
    <col min="3" max="3" width="1" customWidth="1"/>
    <col min="4" max="4" width="11.44140625" customWidth="1"/>
    <col min="5" max="5" width="11.6640625" customWidth="1"/>
    <col min="6" max="6" width="0.6640625" customWidth="1"/>
    <col min="7" max="8" width="8.5546875" customWidth="1"/>
  </cols>
  <sheetData>
    <row r="1" spans="1:9">
      <c r="A1" s="18" t="s">
        <v>31</v>
      </c>
      <c r="B1" s="165" t="s">
        <v>32</v>
      </c>
      <c r="C1" s="166"/>
      <c r="D1" s="18" t="s">
        <v>33</v>
      </c>
      <c r="E1" s="18" t="s">
        <v>0</v>
      </c>
      <c r="F1" s="220" t="s">
        <v>70</v>
      </c>
      <c r="G1" s="221"/>
      <c r="H1" s="221"/>
      <c r="I1" s="222"/>
    </row>
    <row r="2" spans="1:9">
      <c r="A2" s="177">
        <v>16</v>
      </c>
      <c r="B2" s="179" t="s">
        <v>172</v>
      </c>
      <c r="C2" s="180"/>
      <c r="D2" s="177"/>
      <c r="E2" s="18" t="s">
        <v>36</v>
      </c>
      <c r="F2" s="183"/>
      <c r="G2" s="184"/>
      <c r="H2" s="184"/>
      <c r="I2" s="185"/>
    </row>
    <row r="3" spans="1:9">
      <c r="A3" s="178"/>
      <c r="B3" s="181"/>
      <c r="C3" s="182"/>
      <c r="D3" s="178"/>
      <c r="E3" s="5" t="s">
        <v>37</v>
      </c>
      <c r="F3" s="186"/>
      <c r="G3" s="186"/>
      <c r="H3" s="186"/>
      <c r="I3" s="186"/>
    </row>
    <row r="4" spans="1:9">
      <c r="A4" s="232" t="s">
        <v>205</v>
      </c>
      <c r="B4" s="232"/>
      <c r="C4" s="232"/>
      <c r="D4" s="232"/>
      <c r="E4" s="232"/>
      <c r="F4" s="232"/>
      <c r="G4" s="232"/>
      <c r="H4" s="232"/>
      <c r="I4" s="232"/>
    </row>
    <row r="5" spans="1:9">
      <c r="A5" s="232"/>
      <c r="B5" s="232"/>
      <c r="C5" s="232"/>
      <c r="D5" s="232"/>
      <c r="E5" s="232"/>
      <c r="F5" s="232"/>
      <c r="G5" s="232"/>
      <c r="H5" s="232"/>
      <c r="I5" s="232"/>
    </row>
    <row r="6" spans="1:9">
      <c r="A6" s="232"/>
      <c r="B6" s="232"/>
      <c r="C6" s="232"/>
      <c r="D6" s="232"/>
      <c r="E6" s="232"/>
      <c r="F6" s="232"/>
      <c r="G6" s="232"/>
      <c r="H6" s="232"/>
      <c r="I6" s="232"/>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94</v>
      </c>
      <c r="C11" s="45"/>
      <c r="D11" s="45">
        <v>50001</v>
      </c>
      <c r="E11" s="19">
        <v>32020</v>
      </c>
      <c r="F11" s="1"/>
      <c r="G11" s="118">
        <v>30</v>
      </c>
      <c r="H11" s="118"/>
      <c r="I11" s="17" t="s">
        <v>12</v>
      </c>
    </row>
    <row r="12" spans="1:9" s="3" customFormat="1" ht="21.15" customHeight="1">
      <c r="A12" s="45" t="s">
        <v>16</v>
      </c>
      <c r="B12" s="45" t="s">
        <v>271</v>
      </c>
      <c r="C12" s="45"/>
      <c r="D12" s="45">
        <v>50001</v>
      </c>
      <c r="E12" s="19">
        <v>43782</v>
      </c>
      <c r="F12" s="1"/>
      <c r="G12" s="118">
        <v>35</v>
      </c>
      <c r="H12" s="118"/>
      <c r="I12" s="39" t="s">
        <v>10</v>
      </c>
    </row>
    <row r="13" spans="1:9" s="3" customFormat="1" ht="21.15" customHeight="1">
      <c r="A13" s="45" t="s">
        <v>17</v>
      </c>
      <c r="B13" s="45" t="s">
        <v>74</v>
      </c>
      <c r="C13" s="45"/>
      <c r="D13" s="45">
        <v>50007</v>
      </c>
      <c r="E13" s="19">
        <v>45473</v>
      </c>
      <c r="F13" s="1"/>
      <c r="G13" s="164">
        <v>38</v>
      </c>
      <c r="H13" s="164"/>
      <c r="I13" s="39" t="s">
        <v>7</v>
      </c>
    </row>
    <row r="14" spans="1:9" s="3" customFormat="1" ht="21.15" customHeight="1">
      <c r="A14" s="45" t="s">
        <v>17</v>
      </c>
      <c r="B14" s="45" t="s">
        <v>270</v>
      </c>
      <c r="C14" s="45"/>
      <c r="D14" s="45">
        <v>50007</v>
      </c>
      <c r="E14" s="19" t="s">
        <v>272</v>
      </c>
      <c r="F14" s="1"/>
      <c r="G14" s="164">
        <v>38</v>
      </c>
      <c r="H14" s="164"/>
      <c r="I14" s="39" t="s">
        <v>7</v>
      </c>
    </row>
    <row r="15" spans="1:9" s="3" customFormat="1" ht="21.15" customHeight="1">
      <c r="A15" s="45" t="s">
        <v>18</v>
      </c>
      <c r="B15" s="45" t="s">
        <v>267</v>
      </c>
      <c r="C15" s="45"/>
      <c r="D15" s="45">
        <v>50008</v>
      </c>
      <c r="E15" s="19">
        <v>30826</v>
      </c>
      <c r="F15" s="1"/>
      <c r="G15" s="118">
        <v>15</v>
      </c>
      <c r="H15" s="118"/>
      <c r="I15" s="39" t="s">
        <v>96</v>
      </c>
    </row>
    <row r="16" spans="1:9" s="3" customFormat="1" ht="21.15" customHeight="1">
      <c r="A16" s="45" t="s">
        <v>18</v>
      </c>
      <c r="B16" s="45" t="s">
        <v>268</v>
      </c>
      <c r="C16" s="45"/>
      <c r="D16" s="45">
        <v>50008</v>
      </c>
      <c r="E16" s="19">
        <v>46852</v>
      </c>
      <c r="F16" s="1"/>
      <c r="G16" s="118">
        <v>4</v>
      </c>
      <c r="H16" s="118"/>
      <c r="I16" s="17" t="s">
        <v>98</v>
      </c>
    </row>
    <row r="17" spans="1:9" s="3" customFormat="1" ht="21.15" customHeight="1">
      <c r="A17" s="45" t="s">
        <v>19</v>
      </c>
      <c r="B17" s="45" t="s">
        <v>122</v>
      </c>
      <c r="C17" s="45"/>
      <c r="D17" s="45">
        <v>50010</v>
      </c>
      <c r="E17" s="19">
        <v>9530</v>
      </c>
      <c r="F17" s="1"/>
      <c r="G17" s="118">
        <v>34</v>
      </c>
      <c r="H17" s="118"/>
      <c r="I17" s="39" t="s">
        <v>11</v>
      </c>
    </row>
    <row r="18" spans="1:9" s="3" customFormat="1" ht="21.15" customHeight="1">
      <c r="A18" s="45" t="s">
        <v>19</v>
      </c>
      <c r="B18" s="45" t="s">
        <v>269</v>
      </c>
      <c r="C18" s="45"/>
      <c r="D18" s="45">
        <v>50010</v>
      </c>
      <c r="E18" s="19">
        <v>41034</v>
      </c>
      <c r="F18" s="1"/>
      <c r="G18" s="118">
        <v>23</v>
      </c>
      <c r="H18" s="118"/>
      <c r="I18" s="17" t="s">
        <v>95</v>
      </c>
    </row>
    <row r="19" spans="1:9" s="3" customFormat="1" ht="21.15" customHeight="1">
      <c r="A19" s="45" t="s">
        <v>20</v>
      </c>
      <c r="B19" s="45" t="s">
        <v>143</v>
      </c>
      <c r="C19" s="45"/>
      <c r="D19" s="45">
        <v>50015</v>
      </c>
      <c r="E19" s="19">
        <v>40400</v>
      </c>
      <c r="F19" s="1"/>
      <c r="G19" s="118">
        <v>15</v>
      </c>
      <c r="H19" s="118"/>
      <c r="I19" s="17" t="s">
        <v>96</v>
      </c>
    </row>
    <row r="20" spans="1:9" s="3" customFormat="1" ht="21.15" customHeight="1">
      <c r="A20" s="45" t="s">
        <v>20</v>
      </c>
      <c r="B20" s="45" t="s">
        <v>108</v>
      </c>
      <c r="C20" s="45"/>
      <c r="D20" s="45">
        <v>50015</v>
      </c>
      <c r="E20" s="19">
        <v>31175</v>
      </c>
      <c r="F20" s="1"/>
      <c r="G20" s="226">
        <v>37</v>
      </c>
      <c r="H20" s="227"/>
      <c r="I20" s="39" t="s">
        <v>9</v>
      </c>
    </row>
    <row r="21" spans="1:9" s="3" customFormat="1" ht="21.15" customHeight="1">
      <c r="A21" s="17"/>
      <c r="B21" s="159"/>
      <c r="C21" s="159"/>
      <c r="D21" s="159"/>
      <c r="E21" s="228"/>
      <c r="F21" s="228"/>
      <c r="G21" s="118"/>
      <c r="H21" s="118"/>
      <c r="I21" s="17"/>
    </row>
    <row r="22" spans="1:9" s="3" customFormat="1" ht="21.15" customHeight="1">
      <c r="A22" s="17"/>
      <c r="B22" s="159"/>
      <c r="C22" s="159"/>
      <c r="D22" s="159"/>
      <c r="E22" s="228"/>
      <c r="F22" s="228"/>
      <c r="G22" s="118"/>
      <c r="H22" s="118"/>
      <c r="I22" s="17"/>
    </row>
    <row r="23" spans="1:9" s="3" customFormat="1" ht="21.15" customHeight="1">
      <c r="A23" s="17"/>
      <c r="B23" s="229"/>
      <c r="C23" s="230"/>
      <c r="D23" s="231"/>
      <c r="E23" s="228"/>
      <c r="F23" s="228"/>
      <c r="G23" s="118"/>
      <c r="H23" s="118"/>
      <c r="I23" s="17"/>
    </row>
    <row r="24" spans="1:9" s="3" customFormat="1" ht="21.15" customHeight="1">
      <c r="A24" s="17"/>
      <c r="B24" s="228"/>
      <c r="C24" s="228"/>
      <c r="D24" s="228"/>
      <c r="E24" s="228"/>
      <c r="F24" s="228"/>
      <c r="G24" s="118"/>
      <c r="H24" s="118"/>
      <c r="I24" s="17"/>
    </row>
    <row r="25" spans="1:9" s="3" customFormat="1" ht="21.15" customHeight="1">
      <c r="A25" s="17"/>
      <c r="B25" s="228"/>
      <c r="C25" s="228"/>
      <c r="D25" s="228"/>
      <c r="E25" s="228"/>
      <c r="F25" s="228"/>
      <c r="G25" s="118"/>
      <c r="H25" s="118"/>
      <c r="I25" s="17"/>
    </row>
    <row r="26" spans="1:9" s="3" customFormat="1" ht="21.15" customHeight="1">
      <c r="A26" s="17"/>
      <c r="B26" s="159"/>
      <c r="C26" s="159"/>
      <c r="D26" s="159"/>
      <c r="E26" s="228"/>
      <c r="F26" s="228"/>
      <c r="G26" s="118"/>
      <c r="H26" s="118"/>
      <c r="I26" s="17"/>
    </row>
    <row r="28" spans="1:9" ht="15" customHeight="1">
      <c r="A28" s="121" t="s">
        <v>45</v>
      </c>
      <c r="B28" s="121"/>
    </row>
    <row r="29" spans="1:9" ht="21.15" customHeight="1">
      <c r="A29" s="4" t="s">
        <v>16</v>
      </c>
      <c r="B29" s="39">
        <v>35</v>
      </c>
      <c r="F29" s="161" t="s">
        <v>46</v>
      </c>
      <c r="G29" s="161"/>
      <c r="H29" s="161"/>
      <c r="I29" s="161"/>
    </row>
    <row r="30" spans="1:9" ht="21.15" customHeight="1">
      <c r="A30" s="4" t="s">
        <v>29</v>
      </c>
      <c r="B30" s="39">
        <v>0</v>
      </c>
      <c r="F30" s="161"/>
      <c r="G30" s="161"/>
      <c r="H30" s="161"/>
      <c r="I30" s="161"/>
    </row>
    <row r="31" spans="1:9" ht="21.15" customHeight="1">
      <c r="A31" s="4" t="s">
        <v>17</v>
      </c>
      <c r="B31" s="39">
        <v>38</v>
      </c>
      <c r="F31" s="161" t="s">
        <v>47</v>
      </c>
      <c r="G31" s="161"/>
      <c r="H31" s="161"/>
      <c r="I31" s="161"/>
    </row>
    <row r="32" spans="1:9" ht="21.15" customHeight="1">
      <c r="A32" s="4" t="s">
        <v>18</v>
      </c>
      <c r="B32" s="39">
        <v>15</v>
      </c>
      <c r="F32" s="161"/>
      <c r="G32" s="161"/>
      <c r="H32" s="161"/>
      <c r="I32" s="161"/>
    </row>
    <row r="33" spans="1:9" ht="21.15" customHeight="1">
      <c r="A33" s="4" t="s">
        <v>19</v>
      </c>
      <c r="B33" s="39">
        <v>34</v>
      </c>
      <c r="F33" s="161" t="s">
        <v>48</v>
      </c>
      <c r="G33" s="161"/>
      <c r="H33" s="161"/>
      <c r="I33" s="161"/>
    </row>
    <row r="34" spans="1:9" ht="21.15" customHeight="1">
      <c r="A34" s="4" t="s">
        <v>20</v>
      </c>
      <c r="B34" s="39">
        <v>37</v>
      </c>
      <c r="F34" s="161"/>
      <c r="G34" s="161"/>
      <c r="H34" s="161"/>
      <c r="I34" s="161"/>
    </row>
  </sheetData>
  <sortState xmlns:xlrd2="http://schemas.microsoft.com/office/spreadsheetml/2017/richdata2" ref="A11:E20">
    <sortCondition ref="A11:A20"/>
  </sortState>
  <mergeCells count="46">
    <mergeCell ref="B1:C1"/>
    <mergeCell ref="F1:I1"/>
    <mergeCell ref="A4:I6"/>
    <mergeCell ref="A7:I7"/>
    <mergeCell ref="A9:A10"/>
    <mergeCell ref="B9:D10"/>
    <mergeCell ref="E9:F10"/>
    <mergeCell ref="G9:H10"/>
    <mergeCell ref="I9:I10"/>
    <mergeCell ref="A2:A3"/>
    <mergeCell ref="B2:C3"/>
    <mergeCell ref="D2:D3"/>
    <mergeCell ref="F2:I2"/>
    <mergeCell ref="F3:I3"/>
    <mergeCell ref="G18:H18"/>
    <mergeCell ref="G19:H19"/>
    <mergeCell ref="G16:H16"/>
    <mergeCell ref="G17:H17"/>
    <mergeCell ref="G11:H11"/>
    <mergeCell ref="G15:H15"/>
    <mergeCell ref="G12:H12"/>
    <mergeCell ref="G14:H14"/>
    <mergeCell ref="G13:H13"/>
    <mergeCell ref="G23:H23"/>
    <mergeCell ref="B21:D21"/>
    <mergeCell ref="E21:F21"/>
    <mergeCell ref="G21:H21"/>
    <mergeCell ref="B22:D22"/>
    <mergeCell ref="E22:F22"/>
    <mergeCell ref="G22:H22"/>
    <mergeCell ref="G20:H20"/>
    <mergeCell ref="F31:I32"/>
    <mergeCell ref="F33:I34"/>
    <mergeCell ref="B24:D24"/>
    <mergeCell ref="E24:F24"/>
    <mergeCell ref="G24:H24"/>
    <mergeCell ref="B26:D26"/>
    <mergeCell ref="E26:F26"/>
    <mergeCell ref="G26:H26"/>
    <mergeCell ref="B25:D25"/>
    <mergeCell ref="E25:F25"/>
    <mergeCell ref="G25:H25"/>
    <mergeCell ref="A28:B28"/>
    <mergeCell ref="F29:I30"/>
    <mergeCell ref="B23:D23"/>
    <mergeCell ref="E23:F23"/>
  </mergeCells>
  <pageMargins left="0.7" right="0.7" top="0.75" bottom="0.75" header="0.3" footer="0.3"/>
  <pageSetup orientation="portrait" r:id="rId1"/>
  <headerFooter>
    <oddHeader>&amp;L&amp;K00B0F0MINI</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385B-8C26-48AF-8A17-DC71ED065A8E}">
  <sheetPr codeName="Sheet89">
    <tabColor rgb="FF39E73D"/>
  </sheetPr>
  <dimension ref="A1:I35"/>
  <sheetViews>
    <sheetView view="pageLayout" zoomScaleNormal="100" workbookViewId="0">
      <selection activeCell="I18" sqref="I18"/>
    </sheetView>
  </sheetViews>
  <sheetFormatPr defaultColWidth="9.109375" defaultRowHeight="14.4"/>
  <cols>
    <col min="1" max="1" width="12" style="1" customWidth="1"/>
    <col min="2" max="2" width="21.6640625" customWidth="1"/>
    <col min="3" max="3" width="3.6640625" customWidth="1"/>
    <col min="4" max="4" width="11.44140625" customWidth="1"/>
    <col min="5" max="5" width="8.5546875" customWidth="1"/>
    <col min="6" max="6" width="5.109375" customWidth="1"/>
    <col min="7" max="8" width="8.5546875" customWidth="1"/>
  </cols>
  <sheetData>
    <row r="1" spans="1:9">
      <c r="A1" s="18" t="s">
        <v>31</v>
      </c>
      <c r="B1" s="165" t="s">
        <v>32</v>
      </c>
      <c r="C1" s="166"/>
      <c r="D1" s="18" t="s">
        <v>33</v>
      </c>
      <c r="E1" s="18" t="s">
        <v>0</v>
      </c>
      <c r="F1" s="220" t="s">
        <v>70</v>
      </c>
      <c r="G1" s="221"/>
      <c r="H1" s="221"/>
      <c r="I1" s="222"/>
    </row>
    <row r="2" spans="1:9">
      <c r="A2" s="177">
        <v>17</v>
      </c>
      <c r="B2" s="179" t="s">
        <v>201</v>
      </c>
      <c r="C2" s="180"/>
      <c r="D2" s="177"/>
      <c r="E2" s="18" t="s">
        <v>36</v>
      </c>
      <c r="F2" s="183"/>
      <c r="G2" s="184"/>
      <c r="H2" s="184"/>
      <c r="I2" s="185"/>
    </row>
    <row r="3" spans="1:9">
      <c r="A3" s="178"/>
      <c r="B3" s="181"/>
      <c r="C3" s="182"/>
      <c r="D3" s="178"/>
      <c r="E3" s="5" t="s">
        <v>37</v>
      </c>
      <c r="F3" s="186"/>
      <c r="G3" s="186"/>
      <c r="H3" s="186"/>
      <c r="I3" s="186"/>
    </row>
    <row r="4" spans="1:9">
      <c r="A4" s="240" t="s">
        <v>164</v>
      </c>
      <c r="B4" s="240"/>
      <c r="C4" s="240"/>
      <c r="D4" s="240"/>
      <c r="E4" s="240"/>
      <c r="F4" s="240"/>
      <c r="G4" s="240"/>
      <c r="H4" s="240"/>
      <c r="I4" s="240"/>
    </row>
    <row r="5" spans="1:9">
      <c r="A5" s="240"/>
      <c r="B5" s="240"/>
      <c r="C5" s="240"/>
      <c r="D5" s="240"/>
      <c r="E5" s="240"/>
      <c r="F5" s="240"/>
      <c r="G5" s="240"/>
      <c r="H5" s="240"/>
      <c r="I5" s="240"/>
    </row>
    <row r="6" spans="1:9">
      <c r="A6" s="240"/>
      <c r="B6" s="240"/>
      <c r="C6" s="240"/>
      <c r="D6" s="240"/>
      <c r="E6" s="240"/>
      <c r="F6" s="240"/>
      <c r="G6" s="240"/>
      <c r="H6" s="240"/>
      <c r="I6" s="240"/>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94</v>
      </c>
      <c r="C11" s="45"/>
      <c r="D11" s="45">
        <v>50001</v>
      </c>
      <c r="E11" s="46">
        <v>32020</v>
      </c>
      <c r="F11"/>
      <c r="G11" s="118">
        <v>63</v>
      </c>
      <c r="H11" s="118"/>
      <c r="I11" s="39" t="s">
        <v>12</v>
      </c>
    </row>
    <row r="12" spans="1:9" s="3" customFormat="1" ht="21.15" customHeight="1">
      <c r="A12" s="45" t="s">
        <v>16</v>
      </c>
      <c r="B12" s="45" t="s">
        <v>133</v>
      </c>
      <c r="C12" s="45"/>
      <c r="D12" s="45">
        <v>50001</v>
      </c>
      <c r="E12" s="46">
        <v>32024</v>
      </c>
      <c r="F12" s="43"/>
      <c r="G12" s="118">
        <v>54</v>
      </c>
      <c r="H12" s="118"/>
      <c r="I12" s="17" t="s">
        <v>96</v>
      </c>
    </row>
    <row r="13" spans="1:9" s="3" customFormat="1" ht="21.15" customHeight="1">
      <c r="A13" s="45" t="s">
        <v>17</v>
      </c>
      <c r="B13" s="45" t="s">
        <v>74</v>
      </c>
      <c r="C13" s="45"/>
      <c r="D13" s="45">
        <v>50007</v>
      </c>
      <c r="E13" s="46">
        <v>18640</v>
      </c>
      <c r="F13" s="43"/>
      <c r="G13" s="239">
        <v>84</v>
      </c>
      <c r="H13" s="239"/>
      <c r="I13" s="39" t="s">
        <v>9</v>
      </c>
    </row>
    <row r="14" spans="1:9" s="3" customFormat="1" ht="21.15" customHeight="1">
      <c r="A14" s="45" t="s">
        <v>17</v>
      </c>
      <c r="B14" s="45" t="s">
        <v>72</v>
      </c>
      <c r="C14" s="45"/>
      <c r="D14" s="45">
        <v>50007</v>
      </c>
      <c r="E14" s="46" t="s">
        <v>272</v>
      </c>
      <c r="F14" s="43"/>
      <c r="G14" s="118">
        <v>54</v>
      </c>
      <c r="H14" s="118"/>
      <c r="I14" s="17" t="s">
        <v>96</v>
      </c>
    </row>
    <row r="15" spans="1:9" s="3" customFormat="1" ht="21.15" customHeight="1">
      <c r="A15" s="45" t="s">
        <v>18</v>
      </c>
      <c r="B15" s="45" t="s">
        <v>68</v>
      </c>
      <c r="C15" s="45"/>
      <c r="D15" s="45">
        <v>50008</v>
      </c>
      <c r="E15" s="45">
        <v>4899</v>
      </c>
      <c r="F15" s="44"/>
      <c r="G15" s="118">
        <v>57</v>
      </c>
      <c r="H15" s="118"/>
      <c r="I15" s="39" t="s">
        <v>95</v>
      </c>
    </row>
    <row r="16" spans="1:9" s="3" customFormat="1" ht="21.15" customHeight="1">
      <c r="A16" s="45" t="s">
        <v>18</v>
      </c>
      <c r="B16" s="45" t="s">
        <v>273</v>
      </c>
      <c r="C16" s="45"/>
      <c r="D16" s="45">
        <v>50008</v>
      </c>
      <c r="E16" s="49">
        <v>26859</v>
      </c>
      <c r="F16" s="44"/>
      <c r="G16" s="118">
        <v>54</v>
      </c>
      <c r="H16" s="118"/>
      <c r="I16" s="17" t="s">
        <v>364</v>
      </c>
    </row>
    <row r="17" spans="1:9" s="3" customFormat="1" ht="21.15" customHeight="1">
      <c r="A17" s="45" t="s">
        <v>19</v>
      </c>
      <c r="B17" s="45" t="s">
        <v>116</v>
      </c>
      <c r="C17" s="45"/>
      <c r="D17" s="45">
        <v>50010</v>
      </c>
      <c r="E17" s="46">
        <v>19100</v>
      </c>
      <c r="F17" s="44"/>
      <c r="G17" s="164">
        <v>94</v>
      </c>
      <c r="H17" s="164"/>
      <c r="I17" s="39" t="s">
        <v>7</v>
      </c>
    </row>
    <row r="18" spans="1:9" s="3" customFormat="1" ht="21" customHeight="1">
      <c r="A18" s="45" t="s">
        <v>19</v>
      </c>
      <c r="B18" s="45" t="s">
        <v>120</v>
      </c>
      <c r="C18" s="45"/>
      <c r="D18" s="45">
        <v>50010</v>
      </c>
      <c r="E18" s="46">
        <v>19049</v>
      </c>
      <c r="F18" s="44"/>
      <c r="G18" s="118">
        <v>71</v>
      </c>
      <c r="H18" s="118"/>
      <c r="I18" s="17" t="s">
        <v>10</v>
      </c>
    </row>
    <row r="19" spans="1:9" s="3" customFormat="1" ht="26.25" customHeight="1">
      <c r="A19" s="45" t="s">
        <v>210</v>
      </c>
      <c r="B19" s="45" t="s">
        <v>129</v>
      </c>
      <c r="C19" s="45"/>
      <c r="D19" s="45">
        <v>50015</v>
      </c>
      <c r="E19" s="49">
        <v>22141</v>
      </c>
      <c r="F19" s="44"/>
      <c r="G19" s="118">
        <v>70</v>
      </c>
      <c r="H19" s="118"/>
      <c r="I19" s="17" t="s">
        <v>11</v>
      </c>
    </row>
    <row r="20" spans="1:9" s="3" customFormat="1" ht="21.15" customHeight="1">
      <c r="A20" s="45" t="s">
        <v>210</v>
      </c>
      <c r="B20" s="45" t="s">
        <v>274</v>
      </c>
      <c r="C20" s="45"/>
      <c r="D20" s="45">
        <v>50015</v>
      </c>
      <c r="E20" s="49">
        <v>32760</v>
      </c>
      <c r="F20" s="44"/>
      <c r="G20" s="162">
        <v>88</v>
      </c>
      <c r="H20" s="162"/>
      <c r="I20" s="39" t="s">
        <v>8</v>
      </c>
    </row>
    <row r="21" spans="1:9" s="3" customFormat="1" ht="21.15" customHeight="1">
      <c r="A21" s="40"/>
      <c r="B21" s="233"/>
      <c r="C21" s="234"/>
      <c r="D21" s="234"/>
      <c r="E21" s="235"/>
      <c r="F21" s="236"/>
      <c r="G21" s="118"/>
      <c r="H21" s="118"/>
      <c r="I21" s="17"/>
    </row>
    <row r="22" spans="1:9" s="3" customFormat="1" ht="21.15" customHeight="1">
      <c r="A22" s="17"/>
      <c r="B22" s="199"/>
      <c r="C22" s="159"/>
      <c r="D22" s="159"/>
      <c r="E22" s="237"/>
      <c r="F22" s="238"/>
      <c r="G22" s="118"/>
      <c r="H22" s="118"/>
      <c r="I22" s="17"/>
    </row>
    <row r="23" spans="1:9" s="3" customFormat="1" ht="21.15" customHeight="1">
      <c r="A23" s="17"/>
      <c r="B23" s="159"/>
      <c r="C23" s="159"/>
      <c r="D23" s="159"/>
      <c r="E23" s="229"/>
      <c r="F23" s="231"/>
      <c r="G23" s="118"/>
      <c r="H23" s="118"/>
      <c r="I23" s="17"/>
    </row>
    <row r="24" spans="1:9" s="3" customFormat="1" ht="21.15" customHeight="1">
      <c r="A24" s="17"/>
      <c r="B24" s="159"/>
      <c r="C24" s="159"/>
      <c r="D24" s="159"/>
      <c r="E24" s="159"/>
      <c r="F24" s="159"/>
      <c r="G24" s="118"/>
      <c r="H24" s="118"/>
      <c r="I24" s="17"/>
    </row>
    <row r="25" spans="1:9" s="3" customFormat="1" ht="21.15" customHeight="1">
      <c r="A25" s="17"/>
      <c r="B25" s="159"/>
      <c r="C25" s="159"/>
      <c r="D25" s="159"/>
      <c r="E25" s="159"/>
      <c r="F25" s="159"/>
      <c r="G25" s="118"/>
      <c r="H25" s="118"/>
      <c r="I25" s="17"/>
    </row>
    <row r="26" spans="1:9" s="3" customFormat="1" ht="21.15" customHeight="1">
      <c r="A26" s="17"/>
      <c r="B26" s="159"/>
      <c r="C26" s="159"/>
      <c r="D26" s="159"/>
      <c r="E26" s="159"/>
      <c r="F26" s="159"/>
      <c r="G26" s="118"/>
      <c r="H26" s="118"/>
      <c r="I26" s="17"/>
    </row>
    <row r="27" spans="1:9" s="3" customFormat="1" ht="21.15" customHeight="1">
      <c r="A27" s="17"/>
      <c r="B27" s="159"/>
      <c r="C27" s="159"/>
      <c r="D27" s="159"/>
      <c r="E27" s="159"/>
      <c r="F27" s="159"/>
      <c r="G27" s="118"/>
      <c r="H27" s="118"/>
      <c r="I27" s="2"/>
    </row>
    <row r="29" spans="1:9" ht="15" customHeight="1">
      <c r="A29" s="121" t="s">
        <v>45</v>
      </c>
      <c r="B29" s="121"/>
    </row>
    <row r="30" spans="1:9" ht="21.15" customHeight="1">
      <c r="A30" s="4" t="s">
        <v>16</v>
      </c>
      <c r="B30" s="17">
        <v>63</v>
      </c>
      <c r="F30" s="161" t="s">
        <v>46</v>
      </c>
      <c r="G30" s="161"/>
      <c r="H30" s="161"/>
      <c r="I30" s="161"/>
    </row>
    <row r="31" spans="1:9" ht="21.15" customHeight="1">
      <c r="A31" s="4" t="s">
        <v>29</v>
      </c>
      <c r="B31" s="17">
        <v>0</v>
      </c>
      <c r="F31" s="161"/>
      <c r="G31" s="161"/>
      <c r="H31" s="161"/>
      <c r="I31" s="161"/>
    </row>
    <row r="32" spans="1:9" ht="21.15" customHeight="1">
      <c r="A32" s="4" t="s">
        <v>17</v>
      </c>
      <c r="B32" s="17">
        <v>84</v>
      </c>
      <c r="F32" s="161" t="s">
        <v>47</v>
      </c>
      <c r="G32" s="161"/>
      <c r="H32" s="161"/>
      <c r="I32" s="161"/>
    </row>
    <row r="33" spans="1:9" ht="21.15" customHeight="1">
      <c r="A33" s="4" t="s">
        <v>18</v>
      </c>
      <c r="B33" s="17">
        <v>57</v>
      </c>
      <c r="F33" s="161"/>
      <c r="G33" s="161"/>
      <c r="H33" s="161"/>
      <c r="I33" s="161"/>
    </row>
    <row r="34" spans="1:9" ht="21.15" customHeight="1">
      <c r="A34" s="4" t="s">
        <v>19</v>
      </c>
      <c r="B34" s="17">
        <v>94</v>
      </c>
      <c r="F34" s="161" t="s">
        <v>48</v>
      </c>
      <c r="G34" s="161"/>
      <c r="H34" s="161"/>
      <c r="I34" s="161"/>
    </row>
    <row r="35" spans="1:9" ht="21.15" customHeight="1">
      <c r="A35" s="4" t="s">
        <v>20</v>
      </c>
      <c r="B35" s="17">
        <v>88</v>
      </c>
      <c r="F35" s="161"/>
      <c r="G35" s="161"/>
      <c r="H35" s="161"/>
      <c r="I35" s="161"/>
    </row>
  </sheetData>
  <sortState xmlns:xlrd2="http://schemas.microsoft.com/office/spreadsheetml/2017/richdata2" ref="A11:E20">
    <sortCondition ref="A11:A20"/>
  </sortState>
  <mergeCells count="49">
    <mergeCell ref="B1:C1"/>
    <mergeCell ref="F1:I1"/>
    <mergeCell ref="A2:A3"/>
    <mergeCell ref="B2:C3"/>
    <mergeCell ref="D2:D3"/>
    <mergeCell ref="F2:I2"/>
    <mergeCell ref="F3:I3"/>
    <mergeCell ref="G12:H12"/>
    <mergeCell ref="G14:H14"/>
    <mergeCell ref="G13:H13"/>
    <mergeCell ref="G11:H11"/>
    <mergeCell ref="A4:I6"/>
    <mergeCell ref="A7:I7"/>
    <mergeCell ref="A9:A10"/>
    <mergeCell ref="B9:D10"/>
    <mergeCell ref="E9:F10"/>
    <mergeCell ref="G9:H10"/>
    <mergeCell ref="I9:I10"/>
    <mergeCell ref="G19:H19"/>
    <mergeCell ref="G20:H20"/>
    <mergeCell ref="G17:H17"/>
    <mergeCell ref="G18:H18"/>
    <mergeCell ref="G15:H15"/>
    <mergeCell ref="G16:H16"/>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9:B29"/>
    <mergeCell ref="F30:I31"/>
    <mergeCell ref="F32:I33"/>
    <mergeCell ref="F34:I35"/>
    <mergeCell ref="B26:D26"/>
    <mergeCell ref="E26:F26"/>
    <mergeCell ref="G26:H26"/>
    <mergeCell ref="B27:D27"/>
    <mergeCell ref="E27:F27"/>
    <mergeCell ref="G27:H27"/>
  </mergeCells>
  <pageMargins left="0.7" right="0.7" top="0.75" bottom="0.75" header="0.3" footer="0.3"/>
  <pageSetup orientation="portrait" r:id="rId1"/>
  <headerFooter>
    <oddHeader>&amp;L&amp;K00B0F0MINI</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F89DC-CB32-421E-B700-A364DAA68EEB}">
  <sheetPr codeName="Sheet87">
    <tabColor rgb="FF39E73D"/>
  </sheetPr>
  <dimension ref="A1:I35"/>
  <sheetViews>
    <sheetView view="pageLayout" zoomScaleNormal="100" workbookViewId="0">
      <selection activeCell="B36" sqref="B36"/>
    </sheetView>
  </sheetViews>
  <sheetFormatPr defaultColWidth="9.109375" defaultRowHeight="14.4"/>
  <cols>
    <col min="1" max="1" width="12.109375" style="1" customWidth="1"/>
    <col min="2" max="2" width="15.109375" customWidth="1"/>
    <col min="3" max="3" width="3.109375" customWidth="1"/>
    <col min="4" max="4" width="11.44140625" customWidth="1"/>
    <col min="5" max="5" width="8.5546875" customWidth="1"/>
    <col min="6" max="6" width="2.33203125" customWidth="1"/>
    <col min="7" max="8" width="8.5546875" customWidth="1"/>
  </cols>
  <sheetData>
    <row r="1" spans="1:9">
      <c r="A1" s="18" t="s">
        <v>31</v>
      </c>
      <c r="B1" s="165" t="s">
        <v>32</v>
      </c>
      <c r="C1" s="166"/>
      <c r="D1" s="18" t="s">
        <v>33</v>
      </c>
      <c r="E1" s="18" t="s">
        <v>0</v>
      </c>
      <c r="F1" s="220" t="s">
        <v>70</v>
      </c>
      <c r="G1" s="221"/>
      <c r="H1" s="221"/>
      <c r="I1" s="222"/>
    </row>
    <row r="2" spans="1:9">
      <c r="A2" s="177">
        <v>18</v>
      </c>
      <c r="B2" s="179" t="s">
        <v>173</v>
      </c>
      <c r="C2" s="180"/>
      <c r="D2" s="177"/>
      <c r="E2" s="18" t="s">
        <v>36</v>
      </c>
      <c r="F2" s="183"/>
      <c r="G2" s="184"/>
      <c r="H2" s="184"/>
      <c r="I2" s="185"/>
    </row>
    <row r="3" spans="1:9">
      <c r="A3" s="178"/>
      <c r="B3" s="181"/>
      <c r="C3" s="182"/>
      <c r="D3" s="178"/>
      <c r="E3" s="5" t="s">
        <v>37</v>
      </c>
      <c r="F3" s="186"/>
      <c r="G3" s="186"/>
      <c r="H3" s="186"/>
      <c r="I3" s="186"/>
    </row>
    <row r="4" spans="1:9">
      <c r="A4" s="232" t="s">
        <v>164</v>
      </c>
      <c r="B4" s="232"/>
      <c r="C4" s="232"/>
      <c r="D4" s="232"/>
      <c r="E4" s="232"/>
      <c r="F4" s="232"/>
      <c r="G4" s="232"/>
      <c r="H4" s="232"/>
      <c r="I4" s="232"/>
    </row>
    <row r="5" spans="1:9">
      <c r="A5" s="232"/>
      <c r="B5" s="232"/>
      <c r="C5" s="232"/>
      <c r="D5" s="232"/>
      <c r="E5" s="232"/>
      <c r="F5" s="232"/>
      <c r="G5" s="232"/>
      <c r="H5" s="232"/>
      <c r="I5" s="232"/>
    </row>
    <row r="6" spans="1:9">
      <c r="A6" s="232"/>
      <c r="B6" s="232"/>
      <c r="C6" s="232"/>
      <c r="D6" s="232"/>
      <c r="E6" s="232"/>
      <c r="F6" s="232"/>
      <c r="G6" s="232"/>
      <c r="H6" s="232"/>
      <c r="I6" s="232"/>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134</v>
      </c>
      <c r="C11" s="45"/>
      <c r="D11" s="45">
        <v>50001</v>
      </c>
      <c r="E11" s="19">
        <v>10544</v>
      </c>
      <c r="F11" s="1"/>
      <c r="G11" s="118">
        <v>53</v>
      </c>
      <c r="H11" s="118"/>
      <c r="I11" s="17" t="s">
        <v>96</v>
      </c>
    </row>
    <row r="12" spans="1:9" s="3" customFormat="1" ht="21.15" customHeight="1">
      <c r="A12" s="45" t="s">
        <v>16</v>
      </c>
      <c r="B12" s="45" t="s">
        <v>86</v>
      </c>
      <c r="C12" s="45"/>
      <c r="D12" s="45">
        <v>50001</v>
      </c>
      <c r="E12" s="19">
        <v>39149</v>
      </c>
      <c r="F12" s="1"/>
      <c r="G12" s="118">
        <v>62</v>
      </c>
      <c r="H12" s="118"/>
      <c r="I12" s="39" t="s">
        <v>95</v>
      </c>
    </row>
    <row r="13" spans="1:9" s="3" customFormat="1" ht="21.15" customHeight="1">
      <c r="A13" s="45" t="s">
        <v>17</v>
      </c>
      <c r="B13" s="45" t="s">
        <v>73</v>
      </c>
      <c r="C13" s="45"/>
      <c r="D13" s="45">
        <v>50007</v>
      </c>
      <c r="E13" s="19">
        <v>11366</v>
      </c>
      <c r="F13" s="1"/>
      <c r="G13" s="162">
        <v>76</v>
      </c>
      <c r="H13" s="162"/>
      <c r="I13" s="39" t="s">
        <v>8</v>
      </c>
    </row>
    <row r="14" spans="1:9" s="3" customFormat="1" ht="21.15" customHeight="1">
      <c r="A14" s="45" t="s">
        <v>17</v>
      </c>
      <c r="B14" s="45" t="s">
        <v>276</v>
      </c>
      <c r="C14" s="45"/>
      <c r="D14" s="45">
        <v>50007</v>
      </c>
      <c r="E14" s="19">
        <v>11202</v>
      </c>
      <c r="F14" s="1"/>
      <c r="G14" s="118">
        <v>71</v>
      </c>
      <c r="H14" s="118"/>
      <c r="I14" s="17" t="s">
        <v>10</v>
      </c>
    </row>
    <row r="15" spans="1:9" s="3" customFormat="1" ht="21.15" customHeight="1">
      <c r="A15" s="45" t="s">
        <v>18</v>
      </c>
      <c r="B15" s="45" t="s">
        <v>68</v>
      </c>
      <c r="C15" s="45"/>
      <c r="D15" s="45">
        <v>50008</v>
      </c>
      <c r="E15" s="19">
        <v>4899</v>
      </c>
      <c r="F15" s="1"/>
      <c r="G15" s="118">
        <v>70</v>
      </c>
      <c r="H15" s="118"/>
      <c r="I15" s="39" t="s">
        <v>11</v>
      </c>
    </row>
    <row r="16" spans="1:9" s="3" customFormat="1" ht="21.15" customHeight="1">
      <c r="A16" s="45" t="s">
        <v>18</v>
      </c>
      <c r="B16" s="45" t="s">
        <v>77</v>
      </c>
      <c r="C16" s="45"/>
      <c r="D16" s="45">
        <v>50008</v>
      </c>
      <c r="E16" s="19">
        <v>4900</v>
      </c>
      <c r="F16" s="1"/>
      <c r="G16" s="118">
        <v>35</v>
      </c>
      <c r="H16" s="118"/>
      <c r="I16" s="17" t="s">
        <v>97</v>
      </c>
    </row>
    <row r="17" spans="1:9" s="3" customFormat="1" ht="21.15" customHeight="1">
      <c r="A17" s="45" t="s">
        <v>19</v>
      </c>
      <c r="B17" s="45" t="s">
        <v>120</v>
      </c>
      <c r="C17" s="45"/>
      <c r="D17" s="45">
        <v>50010</v>
      </c>
      <c r="E17" s="19">
        <v>19049</v>
      </c>
      <c r="F17" s="1"/>
      <c r="G17" s="118">
        <v>66</v>
      </c>
      <c r="H17" s="118"/>
      <c r="I17" s="39" t="s">
        <v>12</v>
      </c>
    </row>
    <row r="18" spans="1:9" s="3" customFormat="1" ht="21.15" customHeight="1">
      <c r="A18" s="45" t="s">
        <v>19</v>
      </c>
      <c r="B18" s="45" t="s">
        <v>277</v>
      </c>
      <c r="C18" s="45"/>
      <c r="D18" s="45">
        <v>50010</v>
      </c>
      <c r="E18" s="19">
        <v>43364</v>
      </c>
      <c r="F18" s="1"/>
      <c r="G18" s="118">
        <v>31</v>
      </c>
      <c r="H18" s="118"/>
      <c r="I18" s="17" t="s">
        <v>366</v>
      </c>
    </row>
    <row r="19" spans="1:9" s="3" customFormat="1" ht="21.15" customHeight="1">
      <c r="A19" s="45" t="s">
        <v>20</v>
      </c>
      <c r="B19" s="45" t="s">
        <v>274</v>
      </c>
      <c r="C19" s="45"/>
      <c r="D19" s="45">
        <v>50015</v>
      </c>
      <c r="E19" s="19">
        <v>32760</v>
      </c>
      <c r="F19" s="1"/>
      <c r="G19" s="164">
        <v>84</v>
      </c>
      <c r="H19" s="164"/>
      <c r="I19" s="39" t="s">
        <v>7</v>
      </c>
    </row>
    <row r="20" spans="1:9" s="3" customFormat="1" ht="21.15" customHeight="1">
      <c r="A20" s="45" t="s">
        <v>20</v>
      </c>
      <c r="B20" s="45" t="s">
        <v>275</v>
      </c>
      <c r="C20" s="45"/>
      <c r="D20" s="45">
        <v>50015</v>
      </c>
      <c r="E20" s="19">
        <v>6889</v>
      </c>
      <c r="F20" s="1"/>
      <c r="G20" s="187">
        <v>75</v>
      </c>
      <c r="H20" s="187"/>
      <c r="I20" s="17" t="s">
        <v>9</v>
      </c>
    </row>
    <row r="21" spans="1:9" s="3" customFormat="1" ht="21.15" customHeight="1">
      <c r="A21" s="17"/>
      <c r="B21" s="241"/>
      <c r="C21" s="241"/>
      <c r="D21" s="241"/>
      <c r="E21" s="159"/>
      <c r="F21" s="159"/>
      <c r="G21" s="118"/>
      <c r="H21" s="118"/>
      <c r="I21" s="17"/>
    </row>
    <row r="22" spans="1:9" s="3" customFormat="1" ht="21.15" customHeight="1">
      <c r="A22" s="17"/>
      <c r="B22" s="159"/>
      <c r="C22" s="159"/>
      <c r="D22" s="159"/>
      <c r="E22" s="159"/>
      <c r="F22" s="159"/>
      <c r="G22" s="118"/>
      <c r="H22" s="118"/>
      <c r="I22" s="17"/>
    </row>
    <row r="23" spans="1:9" s="3" customFormat="1" ht="21.15" customHeight="1">
      <c r="A23" s="17"/>
      <c r="B23" s="159"/>
      <c r="C23" s="159"/>
      <c r="D23" s="159"/>
      <c r="E23" s="159"/>
      <c r="F23" s="159"/>
      <c r="G23" s="118"/>
      <c r="H23" s="118"/>
      <c r="I23" s="17"/>
    </row>
    <row r="24" spans="1:9" s="3" customFormat="1" ht="21.15" customHeight="1">
      <c r="A24" s="17"/>
      <c r="B24" s="159"/>
      <c r="C24" s="159"/>
      <c r="D24" s="159"/>
      <c r="E24" s="159"/>
      <c r="F24" s="159"/>
      <c r="G24" s="118"/>
      <c r="H24" s="118"/>
      <c r="I24" s="17"/>
    </row>
    <row r="25" spans="1:9" s="3" customFormat="1" ht="21.15" customHeight="1">
      <c r="A25" s="17"/>
      <c r="B25" s="159"/>
      <c r="C25" s="159"/>
      <c r="D25" s="159"/>
      <c r="E25" s="159"/>
      <c r="F25" s="159"/>
      <c r="G25" s="118"/>
      <c r="H25" s="118"/>
      <c r="I25" s="17"/>
    </row>
    <row r="26" spans="1:9" s="3" customFormat="1" ht="21.15" customHeight="1">
      <c r="A26" s="17"/>
      <c r="B26" s="159"/>
      <c r="C26" s="159"/>
      <c r="D26" s="159"/>
      <c r="E26" s="159"/>
      <c r="F26" s="159"/>
      <c r="G26" s="118"/>
      <c r="H26" s="118"/>
      <c r="I26" s="17"/>
    </row>
    <row r="27" spans="1:9" s="3" customFormat="1" ht="21.15" customHeight="1">
      <c r="A27" s="17"/>
      <c r="B27" s="159"/>
      <c r="C27" s="159"/>
      <c r="D27" s="159"/>
      <c r="E27" s="159"/>
      <c r="F27" s="159"/>
      <c r="G27" s="118"/>
      <c r="H27" s="118"/>
      <c r="I27" s="17"/>
    </row>
    <row r="29" spans="1:9" ht="15" customHeight="1">
      <c r="A29" s="121" t="s">
        <v>45</v>
      </c>
      <c r="B29" s="121"/>
    </row>
    <row r="30" spans="1:9" ht="21.15" customHeight="1">
      <c r="A30" s="4" t="s">
        <v>16</v>
      </c>
      <c r="B30" s="39">
        <v>62</v>
      </c>
      <c r="F30" s="161" t="s">
        <v>46</v>
      </c>
      <c r="G30" s="161"/>
      <c r="H30" s="161"/>
      <c r="I30" s="161"/>
    </row>
    <row r="31" spans="1:9" ht="21.15" customHeight="1">
      <c r="A31" s="4" t="s">
        <v>29</v>
      </c>
      <c r="B31" s="39">
        <v>0</v>
      </c>
      <c r="F31" s="161"/>
      <c r="G31" s="161"/>
      <c r="H31" s="161"/>
      <c r="I31" s="161"/>
    </row>
    <row r="32" spans="1:9" ht="21.15" customHeight="1">
      <c r="A32" s="4" t="s">
        <v>17</v>
      </c>
      <c r="B32" s="39">
        <v>76</v>
      </c>
      <c r="F32" s="161" t="s">
        <v>47</v>
      </c>
      <c r="G32" s="161"/>
      <c r="H32" s="161"/>
      <c r="I32" s="161"/>
    </row>
    <row r="33" spans="1:9" ht="21.15" customHeight="1">
      <c r="A33" s="4" t="s">
        <v>18</v>
      </c>
      <c r="B33" s="39">
        <v>70</v>
      </c>
      <c r="F33" s="161"/>
      <c r="G33" s="161"/>
      <c r="H33" s="161"/>
      <c r="I33" s="161"/>
    </row>
    <row r="34" spans="1:9" ht="21.15" customHeight="1">
      <c r="A34" s="4" t="s">
        <v>19</v>
      </c>
      <c r="B34" s="39">
        <v>66</v>
      </c>
      <c r="F34" s="161" t="s">
        <v>48</v>
      </c>
      <c r="G34" s="161"/>
      <c r="H34" s="161"/>
      <c r="I34" s="161"/>
    </row>
    <row r="35" spans="1:9" ht="21.15" customHeight="1">
      <c r="A35" s="4" t="s">
        <v>20</v>
      </c>
      <c r="B35" s="39">
        <v>84</v>
      </c>
      <c r="F35" s="161"/>
      <c r="G35" s="161"/>
      <c r="H35" s="161"/>
      <c r="I35" s="161"/>
    </row>
  </sheetData>
  <sortState xmlns:xlrd2="http://schemas.microsoft.com/office/spreadsheetml/2017/richdata2" ref="A11:E20">
    <sortCondition ref="A11:A20"/>
  </sortState>
  <mergeCells count="49">
    <mergeCell ref="B1:C1"/>
    <mergeCell ref="F1:I1"/>
    <mergeCell ref="A2:A3"/>
    <mergeCell ref="B2:C3"/>
    <mergeCell ref="D2:D3"/>
    <mergeCell ref="F2:I2"/>
    <mergeCell ref="F3:I3"/>
    <mergeCell ref="G11:H11"/>
    <mergeCell ref="G12:H12"/>
    <mergeCell ref="A4:I6"/>
    <mergeCell ref="A7:I7"/>
    <mergeCell ref="A9:A10"/>
    <mergeCell ref="B9:D10"/>
    <mergeCell ref="E9:F10"/>
    <mergeCell ref="G9:H10"/>
    <mergeCell ref="I9:I10"/>
    <mergeCell ref="G17:H17"/>
    <mergeCell ref="G15:H15"/>
    <mergeCell ref="G16:H16"/>
    <mergeCell ref="G13:H13"/>
    <mergeCell ref="G14:H14"/>
    <mergeCell ref="G20:H20"/>
    <mergeCell ref="E21:F21"/>
    <mergeCell ref="G21:H21"/>
    <mergeCell ref="B21:D21"/>
    <mergeCell ref="G18:H18"/>
    <mergeCell ref="G19:H19"/>
    <mergeCell ref="B22:D22"/>
    <mergeCell ref="E22:F22"/>
    <mergeCell ref="G22:H22"/>
    <mergeCell ref="B23:D23"/>
    <mergeCell ref="E23:F23"/>
    <mergeCell ref="G23:H23"/>
    <mergeCell ref="B24:D24"/>
    <mergeCell ref="E24:F24"/>
    <mergeCell ref="G24:H24"/>
    <mergeCell ref="B25:D25"/>
    <mergeCell ref="E25:F25"/>
    <mergeCell ref="G25:H25"/>
    <mergeCell ref="A29:B29"/>
    <mergeCell ref="F30:I31"/>
    <mergeCell ref="F32:I33"/>
    <mergeCell ref="F34:I35"/>
    <mergeCell ref="B26:D26"/>
    <mergeCell ref="E26:F26"/>
    <mergeCell ref="G26:H26"/>
    <mergeCell ref="B27:D27"/>
    <mergeCell ref="E27:F27"/>
    <mergeCell ref="G27:H27"/>
  </mergeCells>
  <pageMargins left="0.7" right="0.7" top="0.75" bottom="0.75" header="0.3" footer="0.3"/>
  <pageSetup orientation="portrait" r:id="rId1"/>
  <headerFooter>
    <oddHeader>&amp;L&amp;K00B0F0MINI</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99597-97F8-45BB-87E0-B06BCC33FB00}">
  <sheetPr codeName="Sheet85">
    <tabColor rgb="FF39E73D"/>
  </sheetPr>
  <dimension ref="A1:I35"/>
  <sheetViews>
    <sheetView view="pageLayout" topLeftCell="A5" zoomScaleNormal="100" workbookViewId="0">
      <selection activeCell="B30" sqref="B30:B35"/>
    </sheetView>
  </sheetViews>
  <sheetFormatPr defaultColWidth="9.109375" defaultRowHeight="14.4"/>
  <cols>
    <col min="1" max="1" width="12" style="1" customWidth="1"/>
    <col min="2" max="2" width="20.109375" customWidth="1"/>
    <col min="3" max="3" width="1" customWidth="1"/>
    <col min="4" max="4" width="11.44140625" customWidth="1"/>
    <col min="5" max="5" width="8.5546875" customWidth="1"/>
    <col min="6" max="6" width="1.109375" customWidth="1"/>
    <col min="7" max="8" width="8.5546875" customWidth="1"/>
  </cols>
  <sheetData>
    <row r="1" spans="1:9">
      <c r="A1" s="18" t="s">
        <v>31</v>
      </c>
      <c r="B1" s="165" t="s">
        <v>32</v>
      </c>
      <c r="C1" s="166"/>
      <c r="D1" s="18" t="s">
        <v>33</v>
      </c>
      <c r="E1" s="18" t="s">
        <v>0</v>
      </c>
      <c r="F1" s="220" t="s">
        <v>70</v>
      </c>
      <c r="G1" s="221"/>
      <c r="H1" s="221"/>
      <c r="I1" s="222"/>
    </row>
    <row r="2" spans="1:9">
      <c r="A2" s="177">
        <v>19</v>
      </c>
      <c r="B2" s="179" t="s">
        <v>174</v>
      </c>
      <c r="C2" s="180"/>
      <c r="D2" s="177"/>
      <c r="E2" s="18" t="s">
        <v>36</v>
      </c>
      <c r="F2" s="183"/>
      <c r="G2" s="184"/>
      <c r="H2" s="184"/>
      <c r="I2" s="185"/>
    </row>
    <row r="3" spans="1:9">
      <c r="A3" s="178"/>
      <c r="B3" s="181"/>
      <c r="C3" s="182"/>
      <c r="D3" s="178"/>
      <c r="E3" s="5" t="s">
        <v>37</v>
      </c>
      <c r="F3" s="186"/>
      <c r="G3" s="186"/>
      <c r="H3" s="186"/>
      <c r="I3" s="186"/>
    </row>
    <row r="4" spans="1:9">
      <c r="A4" s="244" t="s">
        <v>164</v>
      </c>
      <c r="B4" s="244"/>
      <c r="C4" s="244"/>
      <c r="D4" s="244"/>
      <c r="E4" s="244"/>
      <c r="F4" s="244"/>
      <c r="G4" s="244"/>
      <c r="H4" s="244"/>
      <c r="I4" s="244"/>
    </row>
    <row r="5" spans="1:9">
      <c r="A5" s="244"/>
      <c r="B5" s="244"/>
      <c r="C5" s="244"/>
      <c r="D5" s="244"/>
      <c r="E5" s="244"/>
      <c r="F5" s="244"/>
      <c r="G5" s="244"/>
      <c r="H5" s="244"/>
      <c r="I5" s="244"/>
    </row>
    <row r="6" spans="1:9">
      <c r="A6" s="244"/>
      <c r="B6" s="244"/>
      <c r="C6" s="244"/>
      <c r="D6" s="244"/>
      <c r="E6" s="244"/>
      <c r="F6" s="244"/>
      <c r="G6" s="244"/>
      <c r="H6" s="244"/>
      <c r="I6" s="244"/>
    </row>
    <row r="7" spans="1:9">
      <c r="A7" s="173" t="s">
        <v>38</v>
      </c>
      <c r="B7" s="174"/>
      <c r="C7" s="174"/>
      <c r="D7" s="174"/>
      <c r="E7" s="174"/>
      <c r="F7" s="174"/>
      <c r="G7" s="174"/>
      <c r="H7" s="174"/>
      <c r="I7" s="175"/>
    </row>
    <row r="9" spans="1:9" ht="14.4" customHeight="1">
      <c r="A9" s="147" t="s">
        <v>26</v>
      </c>
      <c r="B9" s="147" t="s">
        <v>39</v>
      </c>
      <c r="C9" s="147"/>
      <c r="D9" s="147"/>
      <c r="E9" s="147" t="s">
        <v>40</v>
      </c>
      <c r="F9" s="147"/>
      <c r="G9" s="200" t="s">
        <v>41</v>
      </c>
      <c r="H9" s="202"/>
      <c r="I9" s="176" t="s">
        <v>42</v>
      </c>
    </row>
    <row r="10" spans="1:9">
      <c r="A10" s="147"/>
      <c r="B10" s="147"/>
      <c r="C10" s="147"/>
      <c r="D10" s="147"/>
      <c r="E10" s="147"/>
      <c r="F10" s="147"/>
      <c r="G10" s="203"/>
      <c r="H10" s="205"/>
      <c r="I10" s="176"/>
    </row>
    <row r="11" spans="1:9" s="3" customFormat="1" ht="21.15" customHeight="1">
      <c r="A11" s="45" t="s">
        <v>16</v>
      </c>
      <c r="B11" s="45" t="s">
        <v>134</v>
      </c>
      <c r="C11" s="45"/>
      <c r="D11" s="45">
        <v>50001</v>
      </c>
      <c r="E11" s="19">
        <v>10544</v>
      </c>
      <c r="F11" s="1"/>
      <c r="G11" s="163">
        <v>41</v>
      </c>
      <c r="H11" s="160"/>
      <c r="I11" s="2" t="s">
        <v>98</v>
      </c>
    </row>
    <row r="12" spans="1:9" s="3" customFormat="1" ht="21.15" customHeight="1">
      <c r="A12" s="45" t="s">
        <v>16</v>
      </c>
      <c r="B12" s="45" t="s">
        <v>135</v>
      </c>
      <c r="C12" s="45"/>
      <c r="D12" s="45">
        <v>50001</v>
      </c>
      <c r="E12" s="19">
        <v>37894</v>
      </c>
      <c r="F12" s="1"/>
      <c r="G12" s="163">
        <v>42</v>
      </c>
      <c r="H12" s="160"/>
      <c r="I12" s="39" t="s">
        <v>97</v>
      </c>
    </row>
    <row r="13" spans="1:9" s="3" customFormat="1" ht="21.15" customHeight="1">
      <c r="A13" s="45" t="s">
        <v>17</v>
      </c>
      <c r="B13" s="45" t="s">
        <v>279</v>
      </c>
      <c r="C13" s="45"/>
      <c r="D13" s="45">
        <v>50007</v>
      </c>
      <c r="E13" s="19">
        <v>40917</v>
      </c>
      <c r="F13" s="1"/>
      <c r="G13" s="218">
        <v>85</v>
      </c>
      <c r="H13" s="219"/>
      <c r="I13" s="39" t="s">
        <v>7</v>
      </c>
    </row>
    <row r="14" spans="1:9" s="3" customFormat="1" ht="21.15" customHeight="1">
      <c r="A14" s="45" t="s">
        <v>17</v>
      </c>
      <c r="B14" s="45" t="s">
        <v>280</v>
      </c>
      <c r="C14" s="45"/>
      <c r="D14" s="45">
        <v>50007</v>
      </c>
      <c r="E14" s="19">
        <v>40139</v>
      </c>
      <c r="F14" s="1"/>
      <c r="G14" s="163">
        <v>60</v>
      </c>
      <c r="H14" s="160"/>
      <c r="I14" s="17" t="s">
        <v>368</v>
      </c>
    </row>
    <row r="15" spans="1:9" s="3" customFormat="1" ht="21.15" customHeight="1">
      <c r="A15" s="45" t="s">
        <v>18</v>
      </c>
      <c r="B15" s="45" t="s">
        <v>77</v>
      </c>
      <c r="C15" s="45"/>
      <c r="D15" s="45">
        <v>50008</v>
      </c>
      <c r="E15" s="19">
        <v>4900</v>
      </c>
      <c r="F15" s="1"/>
      <c r="G15" s="163">
        <v>63</v>
      </c>
      <c r="H15" s="160"/>
      <c r="I15" s="17" t="s">
        <v>11</v>
      </c>
    </row>
    <row r="16" spans="1:9" s="3" customFormat="1" ht="21.15" customHeight="1">
      <c r="A16" s="45" t="s">
        <v>18</v>
      </c>
      <c r="B16" s="45" t="s">
        <v>278</v>
      </c>
      <c r="C16" s="45"/>
      <c r="D16" s="45">
        <v>50008</v>
      </c>
      <c r="E16" s="19">
        <v>28466</v>
      </c>
      <c r="F16" s="1"/>
      <c r="G16" s="163">
        <v>65</v>
      </c>
      <c r="H16" s="160"/>
      <c r="I16" s="39" t="s">
        <v>10</v>
      </c>
    </row>
    <row r="17" spans="1:9" s="3" customFormat="1" ht="21.15" customHeight="1">
      <c r="A17" s="45" t="s">
        <v>19</v>
      </c>
      <c r="B17" s="45" t="s">
        <v>117</v>
      </c>
      <c r="C17" s="45"/>
      <c r="D17" s="45">
        <v>50010</v>
      </c>
      <c r="E17" s="19">
        <v>12949</v>
      </c>
      <c r="F17" s="1"/>
      <c r="G17" s="242">
        <v>70</v>
      </c>
      <c r="H17" s="243"/>
      <c r="I17" s="39" t="s">
        <v>8</v>
      </c>
    </row>
    <row r="18" spans="1:9" s="3" customFormat="1" ht="21.15" customHeight="1">
      <c r="A18" s="45" t="s">
        <v>19</v>
      </c>
      <c r="B18" s="45" t="s">
        <v>116</v>
      </c>
      <c r="C18" s="45"/>
      <c r="D18" s="45">
        <v>50010</v>
      </c>
      <c r="E18" s="19">
        <v>19100</v>
      </c>
      <c r="F18" s="1"/>
      <c r="G18" s="226">
        <v>66</v>
      </c>
      <c r="H18" s="227"/>
      <c r="I18" s="17" t="s">
        <v>9</v>
      </c>
    </row>
    <row r="19" spans="1:9" s="3" customFormat="1" ht="21.15" customHeight="1">
      <c r="A19" s="45" t="s">
        <v>20</v>
      </c>
      <c r="B19" s="45" t="s">
        <v>129</v>
      </c>
      <c r="C19" s="45"/>
      <c r="D19" s="45">
        <v>50015</v>
      </c>
      <c r="E19" s="19">
        <v>22141</v>
      </c>
      <c r="F19" s="1"/>
      <c r="G19" s="163">
        <v>53</v>
      </c>
      <c r="H19" s="160"/>
      <c r="I19" s="17" t="s">
        <v>96</v>
      </c>
    </row>
    <row r="20" spans="1:9" s="3" customFormat="1" ht="21.15" customHeight="1">
      <c r="A20" s="45" t="s">
        <v>20</v>
      </c>
      <c r="B20" s="45" t="s">
        <v>274</v>
      </c>
      <c r="C20" s="45"/>
      <c r="D20" s="45">
        <v>50015</v>
      </c>
      <c r="E20" s="19">
        <v>32760</v>
      </c>
      <c r="F20" s="1"/>
      <c r="G20" s="163">
        <v>63</v>
      </c>
      <c r="H20" s="160"/>
      <c r="I20" s="39" t="s">
        <v>11</v>
      </c>
    </row>
    <row r="21" spans="1:9" s="3" customFormat="1" ht="21.15" customHeight="1">
      <c r="A21" s="17"/>
      <c r="B21" s="241"/>
      <c r="C21" s="241"/>
      <c r="D21" s="241"/>
      <c r="E21" s="24"/>
      <c r="F21" s="15"/>
      <c r="G21" s="163"/>
      <c r="H21" s="160"/>
      <c r="I21" s="17"/>
    </row>
    <row r="22" spans="1:9" s="3" customFormat="1" ht="21.15" customHeight="1">
      <c r="A22" s="17"/>
      <c r="B22" s="159"/>
      <c r="C22" s="159"/>
      <c r="D22" s="159"/>
      <c r="E22" s="159"/>
      <c r="F22" s="159"/>
      <c r="G22" s="163"/>
      <c r="H22" s="160"/>
      <c r="I22" s="17"/>
    </row>
    <row r="23" spans="1:9" s="3" customFormat="1" ht="21.15" customHeight="1">
      <c r="A23" s="17"/>
      <c r="B23" s="159"/>
      <c r="C23" s="159"/>
      <c r="D23" s="159"/>
      <c r="E23" s="159"/>
      <c r="F23" s="159"/>
      <c r="G23" s="163"/>
      <c r="H23" s="160"/>
      <c r="I23" s="17"/>
    </row>
    <row r="24" spans="1:9" s="3" customFormat="1" ht="21.15" customHeight="1">
      <c r="A24" s="17"/>
      <c r="B24" s="159"/>
      <c r="C24" s="159"/>
      <c r="D24" s="159"/>
      <c r="E24" s="159"/>
      <c r="F24" s="159"/>
      <c r="G24" s="163"/>
      <c r="H24" s="160"/>
      <c r="I24" s="17"/>
    </row>
    <row r="25" spans="1:9" s="3" customFormat="1" ht="21.15" customHeight="1">
      <c r="A25" s="17"/>
      <c r="B25" s="159"/>
      <c r="C25" s="159"/>
      <c r="D25" s="159"/>
      <c r="E25" s="159"/>
      <c r="F25" s="159"/>
      <c r="G25" s="163"/>
      <c r="H25" s="160"/>
      <c r="I25" s="17"/>
    </row>
    <row r="26" spans="1:9" s="3" customFormat="1" ht="21.15" customHeight="1">
      <c r="A26" s="17"/>
      <c r="B26" s="159"/>
      <c r="C26" s="159"/>
      <c r="D26" s="159"/>
      <c r="E26" s="159"/>
      <c r="F26" s="159"/>
      <c r="G26" s="163"/>
      <c r="H26" s="160"/>
      <c r="I26" s="17"/>
    </row>
    <row r="27" spans="1:9" s="3" customFormat="1" ht="21.15" customHeight="1">
      <c r="A27" s="17"/>
      <c r="B27" s="159"/>
      <c r="C27" s="159"/>
      <c r="D27" s="159"/>
      <c r="E27" s="159"/>
      <c r="F27" s="159"/>
      <c r="G27" s="163"/>
      <c r="H27" s="160"/>
      <c r="I27" s="17"/>
    </row>
    <row r="29" spans="1:9" ht="15" customHeight="1">
      <c r="A29" s="121" t="s">
        <v>45</v>
      </c>
      <c r="B29" s="121"/>
    </row>
    <row r="30" spans="1:9" ht="21.15" customHeight="1">
      <c r="A30" s="4" t="s">
        <v>16</v>
      </c>
      <c r="B30" s="39">
        <v>42</v>
      </c>
      <c r="F30" s="161" t="s">
        <v>46</v>
      </c>
      <c r="G30" s="161"/>
      <c r="H30" s="161"/>
      <c r="I30" s="161"/>
    </row>
    <row r="31" spans="1:9" ht="21.15" customHeight="1">
      <c r="A31" s="4" t="s">
        <v>29</v>
      </c>
      <c r="B31" s="39">
        <v>0</v>
      </c>
      <c r="F31" s="161"/>
      <c r="G31" s="161"/>
      <c r="H31" s="161"/>
      <c r="I31" s="161"/>
    </row>
    <row r="32" spans="1:9" ht="21.15" customHeight="1">
      <c r="A32" s="4" t="s">
        <v>17</v>
      </c>
      <c r="B32" s="39">
        <v>85</v>
      </c>
      <c r="F32" s="161" t="s">
        <v>47</v>
      </c>
      <c r="G32" s="161"/>
      <c r="H32" s="161"/>
      <c r="I32" s="161"/>
    </row>
    <row r="33" spans="1:9" ht="21.15" customHeight="1">
      <c r="A33" s="4" t="s">
        <v>18</v>
      </c>
      <c r="B33" s="39">
        <v>65</v>
      </c>
      <c r="F33" s="161"/>
      <c r="G33" s="161"/>
      <c r="H33" s="161"/>
      <c r="I33" s="161"/>
    </row>
    <row r="34" spans="1:9" ht="21.15" customHeight="1">
      <c r="A34" s="4" t="s">
        <v>19</v>
      </c>
      <c r="B34" s="39">
        <v>70</v>
      </c>
      <c r="F34" s="161" t="s">
        <v>48</v>
      </c>
      <c r="G34" s="161"/>
      <c r="H34" s="161"/>
      <c r="I34" s="161"/>
    </row>
    <row r="35" spans="1:9" ht="21.15" customHeight="1">
      <c r="A35" s="4" t="s">
        <v>20</v>
      </c>
      <c r="B35" s="39">
        <v>63</v>
      </c>
      <c r="F35" s="161"/>
      <c r="G35" s="161"/>
      <c r="H35" s="161"/>
      <c r="I35" s="161"/>
    </row>
  </sheetData>
  <sortState xmlns:xlrd2="http://schemas.microsoft.com/office/spreadsheetml/2017/richdata2" ref="A11:E20">
    <sortCondition ref="A11:A20"/>
  </sortState>
  <mergeCells count="48">
    <mergeCell ref="B1:C1"/>
    <mergeCell ref="F1:I1"/>
    <mergeCell ref="A2:A3"/>
    <mergeCell ref="B2:C3"/>
    <mergeCell ref="D2:D3"/>
    <mergeCell ref="F2:I2"/>
    <mergeCell ref="F3:I3"/>
    <mergeCell ref="G11:H11"/>
    <mergeCell ref="A4:I6"/>
    <mergeCell ref="A7:I7"/>
    <mergeCell ref="A9:A10"/>
    <mergeCell ref="B9:D10"/>
    <mergeCell ref="E9:F10"/>
    <mergeCell ref="G9:H10"/>
    <mergeCell ref="I9:I10"/>
    <mergeCell ref="G16:H16"/>
    <mergeCell ref="G17:H17"/>
    <mergeCell ref="G14:H14"/>
    <mergeCell ref="G15:H15"/>
    <mergeCell ref="G12:H12"/>
    <mergeCell ref="G13:H13"/>
    <mergeCell ref="G20:H20"/>
    <mergeCell ref="G21:H21"/>
    <mergeCell ref="G18:H18"/>
    <mergeCell ref="G19:H19"/>
    <mergeCell ref="B21:D21"/>
    <mergeCell ref="B22:D22"/>
    <mergeCell ref="E22:F22"/>
    <mergeCell ref="G22:H22"/>
    <mergeCell ref="B23:D23"/>
    <mergeCell ref="E23:F23"/>
    <mergeCell ref="G23:H23"/>
    <mergeCell ref="B24:D24"/>
    <mergeCell ref="E24:F24"/>
    <mergeCell ref="G24:H24"/>
    <mergeCell ref="B25:D25"/>
    <mergeCell ref="E25:F25"/>
    <mergeCell ref="G25:H25"/>
    <mergeCell ref="A29:B29"/>
    <mergeCell ref="F30:I31"/>
    <mergeCell ref="F32:I33"/>
    <mergeCell ref="F34:I35"/>
    <mergeCell ref="B26:D26"/>
    <mergeCell ref="E26:F26"/>
    <mergeCell ref="G26:H26"/>
    <mergeCell ref="B27:D27"/>
    <mergeCell ref="E27:F27"/>
    <mergeCell ref="G27:H27"/>
  </mergeCells>
  <pageMargins left="0.7" right="0.7" top="0.75" bottom="0.75" header="0.3" footer="0.3"/>
  <pageSetup orientation="portrait" r:id="rId1"/>
  <headerFooter>
    <oddHeader xml:space="preserve">&amp;L&amp;K00B0F0Mini </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81D9-0D37-4CE4-8B29-AE383C02DAAD}">
  <sheetPr codeName="Sheet83">
    <tabColor rgb="FF39E73D"/>
  </sheetPr>
  <dimension ref="A1:I35"/>
  <sheetViews>
    <sheetView view="pageLayout" topLeftCell="A8" zoomScaleNormal="100" workbookViewId="0">
      <selection activeCell="B30" sqref="B30:B35"/>
    </sheetView>
  </sheetViews>
  <sheetFormatPr defaultColWidth="9.109375" defaultRowHeight="14.4"/>
  <cols>
    <col min="1" max="1" width="12" style="1" customWidth="1"/>
    <col min="2" max="2" width="14.33203125" customWidth="1"/>
    <col min="3" max="3" width="1.109375" customWidth="1"/>
    <col min="4" max="4" width="11.44140625" customWidth="1"/>
    <col min="5" max="5" width="8.5546875" customWidth="1"/>
    <col min="6" max="6" width="2.33203125" customWidth="1"/>
    <col min="7" max="8" width="8.5546875" customWidth="1"/>
  </cols>
  <sheetData>
    <row r="1" spans="1:9">
      <c r="A1" s="18" t="s">
        <v>31</v>
      </c>
      <c r="B1" s="165" t="s">
        <v>32</v>
      </c>
      <c r="C1" s="166"/>
      <c r="D1" s="18" t="s">
        <v>33</v>
      </c>
      <c r="E1" s="18" t="s">
        <v>0</v>
      </c>
      <c r="F1" s="220" t="s">
        <v>70</v>
      </c>
      <c r="G1" s="221"/>
      <c r="H1" s="221"/>
      <c r="I1" s="222"/>
    </row>
    <row r="2" spans="1:9">
      <c r="A2" s="177">
        <v>20</v>
      </c>
      <c r="B2" s="179" t="s">
        <v>175</v>
      </c>
      <c r="C2" s="180"/>
      <c r="D2" s="177"/>
      <c r="E2" s="18" t="s">
        <v>36</v>
      </c>
      <c r="F2" s="183"/>
      <c r="G2" s="184"/>
      <c r="H2" s="184"/>
      <c r="I2" s="185"/>
    </row>
    <row r="3" spans="1:9">
      <c r="A3" s="178"/>
      <c r="B3" s="181"/>
      <c r="C3" s="182"/>
      <c r="D3" s="178"/>
      <c r="E3" s="5" t="s">
        <v>37</v>
      </c>
      <c r="F3" s="186"/>
      <c r="G3" s="186"/>
      <c r="H3" s="186"/>
      <c r="I3" s="186"/>
    </row>
    <row r="4" spans="1:9">
      <c r="A4" s="232" t="s">
        <v>164</v>
      </c>
      <c r="B4" s="232"/>
      <c r="C4" s="232"/>
      <c r="D4" s="232"/>
      <c r="E4" s="232"/>
      <c r="F4" s="232"/>
      <c r="G4" s="232"/>
      <c r="H4" s="232"/>
      <c r="I4" s="232"/>
    </row>
    <row r="5" spans="1:9">
      <c r="A5" s="232"/>
      <c r="B5" s="232"/>
      <c r="C5" s="232"/>
      <c r="D5" s="232"/>
      <c r="E5" s="232"/>
      <c r="F5" s="232"/>
      <c r="G5" s="232"/>
      <c r="H5" s="232"/>
      <c r="I5" s="232"/>
    </row>
    <row r="6" spans="1:9">
      <c r="A6" s="232"/>
      <c r="B6" s="232"/>
      <c r="C6" s="232"/>
      <c r="D6" s="232"/>
      <c r="E6" s="232"/>
      <c r="F6" s="232"/>
      <c r="G6" s="232"/>
      <c r="H6" s="232"/>
      <c r="I6" s="232"/>
    </row>
    <row r="7" spans="1:9">
      <c r="A7" s="173" t="s">
        <v>38</v>
      </c>
      <c r="B7" s="174"/>
      <c r="C7" s="174"/>
      <c r="D7" s="174"/>
      <c r="E7" s="174"/>
      <c r="F7" s="174"/>
      <c r="G7" s="174"/>
      <c r="H7" s="174"/>
      <c r="I7" s="175"/>
    </row>
    <row r="9" spans="1:9" ht="14.4" customHeight="1">
      <c r="A9" s="147" t="s">
        <v>26</v>
      </c>
      <c r="B9" s="147" t="s">
        <v>39</v>
      </c>
      <c r="C9" s="147"/>
      <c r="D9" s="147"/>
      <c r="E9" s="147" t="s">
        <v>40</v>
      </c>
      <c r="F9" s="147"/>
      <c r="G9" s="245" t="s">
        <v>41</v>
      </c>
      <c r="H9" s="246"/>
      <c r="I9" s="176" t="s">
        <v>42</v>
      </c>
    </row>
    <row r="10" spans="1:9" ht="14.4" customHeight="1">
      <c r="A10" s="147"/>
      <c r="B10" s="147"/>
      <c r="C10" s="147"/>
      <c r="D10" s="147"/>
      <c r="E10" s="147"/>
      <c r="F10" s="147"/>
      <c r="G10" s="9"/>
      <c r="H10" s="9"/>
      <c r="I10" s="176"/>
    </row>
    <row r="11" spans="1:9" s="3" customFormat="1" ht="21.15" customHeight="1">
      <c r="A11" s="45" t="s">
        <v>16</v>
      </c>
      <c r="B11" s="45" t="s">
        <v>285</v>
      </c>
      <c r="C11" s="45"/>
      <c r="D11" s="45">
        <v>50001</v>
      </c>
      <c r="E11" s="45">
        <v>46679</v>
      </c>
      <c r="F11"/>
      <c r="G11" s="2">
        <v>66</v>
      </c>
      <c r="H11" s="2"/>
      <c r="I11" s="17" t="s">
        <v>97</v>
      </c>
    </row>
    <row r="12" spans="1:9" s="3" customFormat="1" ht="21.15" customHeight="1">
      <c r="A12" s="45" t="s">
        <v>16</v>
      </c>
      <c r="B12" s="45" t="s">
        <v>135</v>
      </c>
      <c r="C12" s="45"/>
      <c r="D12" s="45">
        <v>50001</v>
      </c>
      <c r="E12" s="45">
        <v>37894</v>
      </c>
      <c r="F12"/>
      <c r="G12" s="2">
        <v>70</v>
      </c>
      <c r="H12" s="2"/>
      <c r="I12" s="39" t="s">
        <v>96</v>
      </c>
    </row>
    <row r="13" spans="1:9" s="3" customFormat="1" ht="21.15" customHeight="1">
      <c r="A13" s="45" t="s">
        <v>17</v>
      </c>
      <c r="B13" s="45" t="s">
        <v>279</v>
      </c>
      <c r="C13" s="45"/>
      <c r="D13" s="45">
        <v>50007</v>
      </c>
      <c r="E13" s="45">
        <v>40917</v>
      </c>
      <c r="F13"/>
      <c r="G13" s="2">
        <v>71</v>
      </c>
      <c r="H13" s="2"/>
      <c r="I13" s="17" t="s">
        <v>12</v>
      </c>
    </row>
    <row r="14" spans="1:9" s="3" customFormat="1" ht="21.15" customHeight="1">
      <c r="A14" s="45" t="s">
        <v>17</v>
      </c>
      <c r="B14" s="45" t="s">
        <v>76</v>
      </c>
      <c r="C14" s="45"/>
      <c r="D14" s="45">
        <v>50007</v>
      </c>
      <c r="E14" s="45">
        <v>4855</v>
      </c>
      <c r="F14"/>
      <c r="G14" s="2">
        <v>72</v>
      </c>
      <c r="H14" s="2"/>
      <c r="I14" s="39" t="s">
        <v>11</v>
      </c>
    </row>
    <row r="15" spans="1:9" s="3" customFormat="1" ht="21.15" customHeight="1">
      <c r="A15" s="45" t="s">
        <v>18</v>
      </c>
      <c r="B15" s="45" t="s">
        <v>68</v>
      </c>
      <c r="C15" s="45"/>
      <c r="D15" s="45">
        <v>50008</v>
      </c>
      <c r="E15" s="45">
        <v>4899</v>
      </c>
      <c r="F15"/>
      <c r="G15" s="96">
        <v>91</v>
      </c>
      <c r="H15" s="2"/>
      <c r="I15" s="39" t="s">
        <v>8</v>
      </c>
    </row>
    <row r="16" spans="1:9" s="3" customFormat="1" ht="21.15" customHeight="1">
      <c r="A16" s="45" t="s">
        <v>18</v>
      </c>
      <c r="B16" s="45" t="s">
        <v>281</v>
      </c>
      <c r="C16" s="45"/>
      <c r="D16" s="45">
        <v>50008</v>
      </c>
      <c r="E16" s="45">
        <v>31168</v>
      </c>
      <c r="F16"/>
      <c r="G16" s="2">
        <v>82</v>
      </c>
      <c r="H16" s="2"/>
      <c r="I16" s="17" t="s">
        <v>10</v>
      </c>
    </row>
    <row r="17" spans="1:9" s="3" customFormat="1" ht="21.15" customHeight="1">
      <c r="A17" s="45" t="s">
        <v>19</v>
      </c>
      <c r="B17" s="45" t="s">
        <v>283</v>
      </c>
      <c r="C17" s="45"/>
      <c r="D17" s="45">
        <v>50010</v>
      </c>
      <c r="E17" s="45">
        <v>39088</v>
      </c>
      <c r="F17"/>
      <c r="G17" s="2">
        <v>59</v>
      </c>
      <c r="H17" s="2"/>
      <c r="I17" s="17" t="s">
        <v>98</v>
      </c>
    </row>
    <row r="18" spans="1:9" s="3" customFormat="1" ht="21.15" customHeight="1">
      <c r="A18" s="45" t="s">
        <v>19</v>
      </c>
      <c r="B18" s="45" t="s">
        <v>284</v>
      </c>
      <c r="C18" s="45"/>
      <c r="D18" s="45">
        <v>50010</v>
      </c>
      <c r="E18" s="45">
        <v>19278</v>
      </c>
      <c r="F18"/>
      <c r="G18" s="2">
        <v>71</v>
      </c>
      <c r="H18" s="2"/>
      <c r="I18" s="39" t="s">
        <v>12</v>
      </c>
    </row>
    <row r="19" spans="1:9" s="3" customFormat="1" ht="21.15" customHeight="1">
      <c r="A19" s="45" t="s">
        <v>20</v>
      </c>
      <c r="B19" s="45" t="s">
        <v>107</v>
      </c>
      <c r="C19" s="45"/>
      <c r="D19" s="45">
        <v>50015</v>
      </c>
      <c r="E19" s="45">
        <v>6889</v>
      </c>
      <c r="F19"/>
      <c r="G19" s="95">
        <v>93</v>
      </c>
      <c r="H19" s="2"/>
      <c r="I19" s="39" t="s">
        <v>7</v>
      </c>
    </row>
    <row r="20" spans="1:9" s="3" customFormat="1" ht="21.15" customHeight="1">
      <c r="A20" s="45" t="s">
        <v>20</v>
      </c>
      <c r="B20" s="45" t="s">
        <v>282</v>
      </c>
      <c r="C20" s="45"/>
      <c r="D20" s="45">
        <v>50015</v>
      </c>
      <c r="E20" s="45">
        <v>12644</v>
      </c>
      <c r="F20"/>
      <c r="G20" s="97">
        <v>90</v>
      </c>
      <c r="H20" s="2"/>
      <c r="I20" s="17" t="s">
        <v>9</v>
      </c>
    </row>
    <row r="21" spans="1:9" s="3" customFormat="1" ht="21.15" customHeight="1">
      <c r="A21" s="17"/>
      <c r="B21" s="241"/>
      <c r="C21" s="241"/>
      <c r="D21" s="241"/>
      <c r="E21" s="24"/>
      <c r="F21" s="15"/>
      <c r="G21" s="2"/>
      <c r="H21" s="2"/>
      <c r="I21" s="17"/>
    </row>
    <row r="22" spans="1:9" s="3" customFormat="1" ht="21.15" customHeight="1">
      <c r="A22" s="17"/>
      <c r="B22" s="159"/>
      <c r="C22" s="159"/>
      <c r="D22" s="159"/>
      <c r="E22" s="159"/>
      <c r="F22" s="159"/>
      <c r="G22" s="2"/>
      <c r="H22" s="2"/>
      <c r="I22" s="17"/>
    </row>
    <row r="23" spans="1:9" s="3" customFormat="1" ht="21.15" customHeight="1">
      <c r="A23" s="17"/>
      <c r="B23" s="159"/>
      <c r="C23" s="159"/>
      <c r="D23" s="159"/>
      <c r="E23" s="159"/>
      <c r="F23" s="159"/>
      <c r="G23" s="2"/>
      <c r="H23" s="2"/>
      <c r="I23" s="17"/>
    </row>
    <row r="24" spans="1:9" s="3" customFormat="1" ht="21.15" customHeight="1">
      <c r="A24" s="17"/>
      <c r="B24" s="159"/>
      <c r="C24" s="159"/>
      <c r="D24" s="159"/>
      <c r="E24" s="159"/>
      <c r="F24" s="159"/>
      <c r="G24" s="2"/>
      <c r="H24" s="2"/>
      <c r="I24" s="17"/>
    </row>
    <row r="25" spans="1:9" s="3" customFormat="1" ht="21.15" customHeight="1">
      <c r="A25" s="17"/>
      <c r="B25" s="159"/>
      <c r="C25" s="159"/>
      <c r="D25" s="159"/>
      <c r="E25" s="159"/>
      <c r="F25" s="159"/>
      <c r="G25" s="2"/>
      <c r="H25" s="2"/>
      <c r="I25" s="17"/>
    </row>
    <row r="26" spans="1:9" s="3" customFormat="1" ht="21.15" customHeight="1">
      <c r="A26" s="17"/>
      <c r="B26" s="159"/>
      <c r="C26" s="159"/>
      <c r="D26" s="159"/>
      <c r="E26" s="159"/>
      <c r="F26" s="159"/>
      <c r="G26" s="2"/>
      <c r="H26" s="2"/>
      <c r="I26" s="17"/>
    </row>
    <row r="27" spans="1:9" s="3" customFormat="1" ht="21.15" customHeight="1">
      <c r="A27" s="17"/>
      <c r="B27" s="159"/>
      <c r="C27" s="159"/>
      <c r="D27" s="159"/>
      <c r="E27" s="159"/>
      <c r="F27" s="159"/>
      <c r="G27" s="2"/>
      <c r="H27" s="2"/>
      <c r="I27" s="17"/>
    </row>
    <row r="29" spans="1:9" ht="15" customHeight="1">
      <c r="A29" s="121" t="s">
        <v>45</v>
      </c>
      <c r="B29" s="121"/>
    </row>
    <row r="30" spans="1:9" ht="21.15" customHeight="1">
      <c r="A30" s="4" t="s">
        <v>16</v>
      </c>
      <c r="B30" s="39">
        <v>70</v>
      </c>
      <c r="F30" s="161" t="s">
        <v>46</v>
      </c>
      <c r="G30" s="161"/>
      <c r="H30" s="161"/>
      <c r="I30" s="161"/>
    </row>
    <row r="31" spans="1:9" ht="21.15" customHeight="1">
      <c r="A31" s="4" t="s">
        <v>29</v>
      </c>
      <c r="B31" s="39">
        <v>0</v>
      </c>
      <c r="F31" s="161"/>
      <c r="G31" s="161"/>
      <c r="H31" s="161"/>
      <c r="I31" s="161"/>
    </row>
    <row r="32" spans="1:9" ht="21.15" customHeight="1">
      <c r="A32" s="4" t="s">
        <v>17</v>
      </c>
      <c r="B32" s="39">
        <v>72</v>
      </c>
      <c r="F32" s="161" t="s">
        <v>47</v>
      </c>
      <c r="G32" s="161"/>
      <c r="H32" s="161"/>
      <c r="I32" s="161"/>
    </row>
    <row r="33" spans="1:9" ht="21.15" customHeight="1">
      <c r="A33" s="4" t="s">
        <v>18</v>
      </c>
      <c r="B33" s="39">
        <v>91</v>
      </c>
      <c r="F33" s="161"/>
      <c r="G33" s="161"/>
      <c r="H33" s="161"/>
      <c r="I33" s="161"/>
    </row>
    <row r="34" spans="1:9" ht="21.15" customHeight="1">
      <c r="A34" s="4" t="s">
        <v>19</v>
      </c>
      <c r="B34" s="39">
        <v>71</v>
      </c>
      <c r="F34" s="161" t="s">
        <v>48</v>
      </c>
      <c r="G34" s="161"/>
      <c r="H34" s="161"/>
      <c r="I34" s="161"/>
    </row>
    <row r="35" spans="1:9" ht="21.15" customHeight="1">
      <c r="A35" s="4" t="s">
        <v>20</v>
      </c>
      <c r="B35" s="39">
        <v>93</v>
      </c>
      <c r="F35" s="161"/>
      <c r="G35" s="161"/>
      <c r="H35" s="161"/>
      <c r="I35" s="161"/>
    </row>
  </sheetData>
  <sortState xmlns:xlrd2="http://schemas.microsoft.com/office/spreadsheetml/2017/richdata2" ref="A11:E20">
    <sortCondition ref="A11:A20"/>
  </sortState>
  <mergeCells count="31">
    <mergeCell ref="B1:C1"/>
    <mergeCell ref="F1:I1"/>
    <mergeCell ref="A2:A3"/>
    <mergeCell ref="B2:C3"/>
    <mergeCell ref="D2:D3"/>
    <mergeCell ref="F2:I2"/>
    <mergeCell ref="F3:I3"/>
    <mergeCell ref="A4:I6"/>
    <mergeCell ref="A7:I7"/>
    <mergeCell ref="A9:A10"/>
    <mergeCell ref="B9:D10"/>
    <mergeCell ref="E9:F10"/>
    <mergeCell ref="I9:I10"/>
    <mergeCell ref="G9:H9"/>
    <mergeCell ref="B22:D22"/>
    <mergeCell ref="E22:F22"/>
    <mergeCell ref="B23:D23"/>
    <mergeCell ref="E23:F23"/>
    <mergeCell ref="B21:D21"/>
    <mergeCell ref="B24:D24"/>
    <mergeCell ref="E24:F24"/>
    <mergeCell ref="B25:D25"/>
    <mergeCell ref="E25:F25"/>
    <mergeCell ref="A29:B29"/>
    <mergeCell ref="F30:I31"/>
    <mergeCell ref="F32:I33"/>
    <mergeCell ref="F34:I35"/>
    <mergeCell ref="B26:D26"/>
    <mergeCell ref="E26:F26"/>
    <mergeCell ref="B27:D27"/>
    <mergeCell ref="E27:F27"/>
  </mergeCells>
  <pageMargins left="0.7" right="0.7" top="0.75" bottom="0.75" header="0.3" footer="0.3"/>
  <pageSetup orientation="portrait" r:id="rId1"/>
  <headerFooter>
    <oddHeader>&amp;L&amp;K00B0F0MINI</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1664-21F5-48F2-80F1-6B1F65BCF80E}">
  <sheetPr>
    <tabColor rgb="FF39E73D"/>
  </sheetPr>
  <dimension ref="A1:I28"/>
  <sheetViews>
    <sheetView view="pageLayout" topLeftCell="A8" zoomScaleNormal="100" workbookViewId="0">
      <selection activeCell="B15" sqref="B15:D15"/>
    </sheetView>
  </sheetViews>
  <sheetFormatPr defaultColWidth="9.109375" defaultRowHeight="14.4"/>
  <cols>
    <col min="1" max="1" width="11.44140625" style="1" customWidth="1"/>
    <col min="2" max="4" width="11.44140625" customWidth="1"/>
    <col min="5" max="8" width="8.5546875" customWidth="1"/>
  </cols>
  <sheetData>
    <row r="1" spans="1:9">
      <c r="A1" s="18" t="s">
        <v>31</v>
      </c>
      <c r="B1" s="165" t="s">
        <v>32</v>
      </c>
      <c r="C1" s="166"/>
      <c r="D1" s="18" t="s">
        <v>33</v>
      </c>
      <c r="E1" s="18" t="s">
        <v>0</v>
      </c>
      <c r="F1" s="220" t="s">
        <v>380</v>
      </c>
      <c r="G1" s="221"/>
      <c r="H1" s="221"/>
      <c r="I1" s="222"/>
    </row>
    <row r="2" spans="1:9">
      <c r="A2" s="177">
        <v>21</v>
      </c>
      <c r="B2" s="247" t="s">
        <v>182</v>
      </c>
      <c r="C2" s="248"/>
      <c r="D2" s="177"/>
      <c r="E2" s="18" t="s">
        <v>36</v>
      </c>
      <c r="F2" s="183"/>
      <c r="G2" s="184"/>
      <c r="H2" s="184"/>
      <c r="I2" s="185"/>
    </row>
    <row r="3" spans="1:9">
      <c r="A3" s="178"/>
      <c r="B3" s="249"/>
      <c r="C3" s="250"/>
      <c r="D3" s="178"/>
      <c r="E3" s="5" t="s">
        <v>37</v>
      </c>
      <c r="F3" s="186"/>
      <c r="G3" s="186"/>
      <c r="H3" s="186"/>
      <c r="I3" s="186"/>
    </row>
    <row r="4" spans="1:9">
      <c r="A4" s="122" t="s">
        <v>206</v>
      </c>
      <c r="B4" s="170"/>
      <c r="C4" s="170"/>
      <c r="D4" s="170"/>
      <c r="E4" s="170"/>
      <c r="F4" s="170"/>
      <c r="G4" s="170"/>
      <c r="H4" s="170"/>
      <c r="I4" s="123"/>
    </row>
    <row r="5" spans="1:9">
      <c r="A5" s="124"/>
      <c r="B5" s="171"/>
      <c r="C5" s="171"/>
      <c r="D5" s="171"/>
      <c r="E5" s="171"/>
      <c r="F5" s="171"/>
      <c r="G5" s="171"/>
      <c r="H5" s="171"/>
      <c r="I5" s="125"/>
    </row>
    <row r="6" spans="1:9" ht="53.25" customHeight="1">
      <c r="A6" s="126"/>
      <c r="B6" s="172"/>
      <c r="C6" s="172"/>
      <c r="D6" s="172"/>
      <c r="E6" s="172"/>
      <c r="F6" s="172"/>
      <c r="G6" s="172"/>
      <c r="H6" s="172"/>
      <c r="I6" s="127"/>
    </row>
    <row r="7" spans="1:9">
      <c r="A7" s="173" t="s">
        <v>49</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17" t="s">
        <v>381</v>
      </c>
      <c r="B11" s="251" t="s">
        <v>285</v>
      </c>
      <c r="C11" s="252"/>
      <c r="D11" s="253"/>
      <c r="E11" s="254"/>
      <c r="F11" s="255"/>
      <c r="G11" s="118">
        <v>15</v>
      </c>
      <c r="H11" s="118"/>
      <c r="I11" s="17" t="s">
        <v>12</v>
      </c>
    </row>
    <row r="12" spans="1:9" s="3" customFormat="1" ht="21.15" customHeight="1">
      <c r="A12" s="17" t="s">
        <v>381</v>
      </c>
      <c r="B12" s="251" t="s">
        <v>382</v>
      </c>
      <c r="C12" s="252"/>
      <c r="D12" s="253"/>
      <c r="E12" s="252"/>
      <c r="F12" s="253"/>
      <c r="G12" s="118">
        <v>16</v>
      </c>
      <c r="H12" s="118"/>
      <c r="I12" s="39" t="s">
        <v>11</v>
      </c>
    </row>
    <row r="13" spans="1:9" s="3" customFormat="1" ht="21.15" customHeight="1">
      <c r="A13" s="17" t="s">
        <v>155</v>
      </c>
      <c r="B13" s="251" t="s">
        <v>227</v>
      </c>
      <c r="C13" s="252"/>
      <c r="D13" s="253"/>
      <c r="E13" s="252"/>
      <c r="F13" s="253"/>
      <c r="G13" s="118">
        <v>12</v>
      </c>
      <c r="H13" s="118"/>
      <c r="I13" s="39" t="s">
        <v>95</v>
      </c>
    </row>
    <row r="14" spans="1:9" s="3" customFormat="1" ht="21.15" customHeight="1">
      <c r="A14" s="17" t="s">
        <v>18</v>
      </c>
      <c r="B14" s="199" t="s">
        <v>383</v>
      </c>
      <c r="C14" s="159"/>
      <c r="D14" s="159"/>
      <c r="E14" s="199"/>
      <c r="F14" s="159"/>
      <c r="G14" s="118">
        <v>11</v>
      </c>
      <c r="H14" s="118"/>
      <c r="I14" s="17" t="s">
        <v>96</v>
      </c>
    </row>
    <row r="15" spans="1:9" s="3" customFormat="1" ht="21.15" customHeight="1">
      <c r="A15" s="17" t="s">
        <v>18</v>
      </c>
      <c r="B15" s="256" t="s">
        <v>389</v>
      </c>
      <c r="C15" s="257"/>
      <c r="D15" s="257"/>
      <c r="E15" s="199"/>
      <c r="F15" s="159"/>
      <c r="G15" s="118">
        <v>20</v>
      </c>
      <c r="H15" s="118"/>
      <c r="I15" s="39" t="s">
        <v>10</v>
      </c>
    </row>
    <row r="16" spans="1:9" s="3" customFormat="1" ht="21.15" customHeight="1">
      <c r="A16" s="17" t="s">
        <v>19</v>
      </c>
      <c r="B16" s="199" t="s">
        <v>114</v>
      </c>
      <c r="C16" s="159"/>
      <c r="D16" s="159"/>
      <c r="E16" s="199"/>
      <c r="F16" s="159"/>
      <c r="G16" s="118">
        <v>5</v>
      </c>
      <c r="H16" s="118"/>
      <c r="I16" s="17" t="s">
        <v>97</v>
      </c>
    </row>
    <row r="17" spans="1:9" s="3" customFormat="1" ht="21.15" customHeight="1">
      <c r="A17" s="17" t="s">
        <v>19</v>
      </c>
      <c r="B17" s="258" t="s">
        <v>118</v>
      </c>
      <c r="C17" s="258"/>
      <c r="D17" s="258"/>
      <c r="E17" s="159"/>
      <c r="F17" s="159"/>
      <c r="G17" s="164">
        <v>23</v>
      </c>
      <c r="H17" s="164"/>
      <c r="I17" s="39" t="s">
        <v>7</v>
      </c>
    </row>
    <row r="18" spans="1:9" s="3" customFormat="1" ht="21.15" customHeight="1">
      <c r="A18" s="17" t="s">
        <v>20</v>
      </c>
      <c r="B18" s="258" t="s">
        <v>218</v>
      </c>
      <c r="C18" s="258"/>
      <c r="D18" s="258"/>
      <c r="E18" s="118"/>
      <c r="F18" s="118"/>
      <c r="G18" s="162">
        <v>22</v>
      </c>
      <c r="H18" s="162"/>
      <c r="I18" s="17" t="s">
        <v>9</v>
      </c>
    </row>
    <row r="19" spans="1:9" s="3" customFormat="1" ht="21.15" customHeight="1">
      <c r="A19" s="17" t="s">
        <v>20</v>
      </c>
      <c r="B19" s="258" t="s">
        <v>384</v>
      </c>
      <c r="C19" s="258"/>
      <c r="D19" s="258"/>
      <c r="E19" s="118"/>
      <c r="F19" s="118"/>
      <c r="G19" s="164">
        <v>23</v>
      </c>
      <c r="H19" s="164"/>
      <c r="I19" s="39" t="s">
        <v>7</v>
      </c>
    </row>
    <row r="20" spans="1:9" s="3" customFormat="1" ht="21.15" customHeight="1">
      <c r="A20" s="17"/>
      <c r="B20" s="118"/>
      <c r="C20" s="118"/>
      <c r="D20" s="118"/>
      <c r="E20" s="259"/>
      <c r="F20" s="259"/>
      <c r="G20" s="118"/>
      <c r="H20" s="118"/>
      <c r="I20" s="17"/>
    </row>
    <row r="22" spans="1:9" ht="15" customHeight="1">
      <c r="A22" s="121" t="s">
        <v>45</v>
      </c>
      <c r="B22" s="121"/>
    </row>
    <row r="23" spans="1:9" ht="21.15" customHeight="1">
      <c r="A23" s="6" t="s">
        <v>16</v>
      </c>
      <c r="B23" s="17">
        <v>16</v>
      </c>
      <c r="F23" s="161" t="s">
        <v>46</v>
      </c>
      <c r="G23" s="161"/>
      <c r="H23" s="161"/>
      <c r="I23" s="161"/>
    </row>
    <row r="24" spans="1:9" ht="21.15" customHeight="1">
      <c r="A24" s="6" t="s">
        <v>29</v>
      </c>
      <c r="B24" s="17">
        <v>12</v>
      </c>
      <c r="F24" s="161"/>
      <c r="G24" s="161"/>
      <c r="H24" s="161"/>
      <c r="I24" s="161"/>
    </row>
    <row r="25" spans="1:9" ht="21.15" customHeight="1">
      <c r="A25" s="6" t="s">
        <v>17</v>
      </c>
      <c r="B25" s="17">
        <v>0</v>
      </c>
      <c r="F25" s="161" t="s">
        <v>47</v>
      </c>
      <c r="G25" s="161"/>
      <c r="H25" s="161"/>
      <c r="I25" s="161"/>
    </row>
    <row r="26" spans="1:9" ht="21.15" customHeight="1">
      <c r="A26" s="6" t="s">
        <v>18</v>
      </c>
      <c r="B26" s="17">
        <v>20</v>
      </c>
      <c r="F26" s="161"/>
      <c r="G26" s="161"/>
      <c r="H26" s="161"/>
      <c r="I26" s="161"/>
    </row>
    <row r="27" spans="1:9" ht="21.15" customHeight="1">
      <c r="A27" s="6" t="s">
        <v>19</v>
      </c>
      <c r="B27" s="17">
        <v>23</v>
      </c>
      <c r="F27" s="161" t="s">
        <v>48</v>
      </c>
      <c r="G27" s="161"/>
      <c r="H27" s="161"/>
      <c r="I27" s="161"/>
    </row>
    <row r="28" spans="1:9" ht="21.15" customHeight="1">
      <c r="A28" s="6" t="s">
        <v>20</v>
      </c>
      <c r="B28" s="17">
        <v>23</v>
      </c>
      <c r="F28" s="161"/>
      <c r="G28" s="161"/>
      <c r="H28" s="161"/>
      <c r="I28" s="161"/>
    </row>
  </sheetData>
  <mergeCells count="48">
    <mergeCell ref="B13:D13"/>
    <mergeCell ref="E13:F13"/>
    <mergeCell ref="G13:H13"/>
    <mergeCell ref="F27:I28"/>
    <mergeCell ref="B20:D20"/>
    <mergeCell ref="E20:F20"/>
    <mergeCell ref="G20:H20"/>
    <mergeCell ref="A22:B22"/>
    <mergeCell ref="F23:I24"/>
    <mergeCell ref="F25:I26"/>
    <mergeCell ref="B19:D19"/>
    <mergeCell ref="E19:F19"/>
    <mergeCell ref="G19:H19"/>
    <mergeCell ref="B18:D18"/>
    <mergeCell ref="E18:F18"/>
    <mergeCell ref="G18:H18"/>
    <mergeCell ref="B16:D16"/>
    <mergeCell ref="E16:F16"/>
    <mergeCell ref="G16:H16"/>
    <mergeCell ref="B17:D17"/>
    <mergeCell ref="E17:F17"/>
    <mergeCell ref="G17:H17"/>
    <mergeCell ref="B14:D14"/>
    <mergeCell ref="E14:F14"/>
    <mergeCell ref="G14:H14"/>
    <mergeCell ref="B15:D15"/>
    <mergeCell ref="E15:F15"/>
    <mergeCell ref="G15:H15"/>
    <mergeCell ref="B11:D11"/>
    <mergeCell ref="E11:F11"/>
    <mergeCell ref="G11:H11"/>
    <mergeCell ref="B12:D12"/>
    <mergeCell ref="E12:F12"/>
    <mergeCell ref="G12:H12"/>
    <mergeCell ref="A4:I6"/>
    <mergeCell ref="A7:I7"/>
    <mergeCell ref="A9:A10"/>
    <mergeCell ref="B9:D10"/>
    <mergeCell ref="E9:F10"/>
    <mergeCell ref="G9:H10"/>
    <mergeCell ref="I9:I10"/>
    <mergeCell ref="B1:C1"/>
    <mergeCell ref="F1:I1"/>
    <mergeCell ref="A2:A3"/>
    <mergeCell ref="B2:C3"/>
    <mergeCell ref="D2:D3"/>
    <mergeCell ref="F2:I2"/>
    <mergeCell ref="F3:I3"/>
  </mergeCells>
  <pageMargins left="0.7" right="0.7" top="0.75" bottom="0.75" header="0.3" footer="0.3"/>
  <pageSetup orientation="portrait" horizontalDpi="4294967293" r:id="rId1"/>
  <headerFooter>
    <oddHeader xml:space="preserve">&amp;L&amp;K00B0F0Mini Rally&amp;K01+000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5E7D1-6A2A-48D4-B0D1-268AB355D32E}">
  <sheetPr>
    <tabColor rgb="FFFF0066"/>
    <pageSetUpPr fitToPage="1"/>
  </sheetPr>
  <dimension ref="A1:V29"/>
  <sheetViews>
    <sheetView workbookViewId="0">
      <selection activeCell="E31" sqref="D31:E31"/>
    </sheetView>
  </sheetViews>
  <sheetFormatPr defaultRowHeight="14.4"/>
  <cols>
    <col min="4" max="9" width="8.88671875" customWidth="1"/>
    <col min="16" max="16" width="3.5546875" customWidth="1"/>
    <col min="17" max="20" width="6.5546875" customWidth="1"/>
    <col min="21" max="22" width="6.5546875" style="26" customWidth="1"/>
  </cols>
  <sheetData>
    <row r="1" spans="1:22" s="11" customFormat="1" ht="18"/>
    <row r="2" spans="1:22" s="11" customFormat="1" ht="18"/>
    <row r="3" spans="1:22" ht="47.25" customHeight="1">
      <c r="A3" s="1"/>
    </row>
    <row r="4" spans="1:22" ht="15.6" customHeight="1">
      <c r="A4" s="147" t="s">
        <v>26</v>
      </c>
      <c r="B4" s="147"/>
      <c r="C4" s="147"/>
      <c r="D4" s="147" t="s">
        <v>27</v>
      </c>
      <c r="E4" s="147"/>
      <c r="F4" s="148" t="s">
        <v>28</v>
      </c>
      <c r="G4" s="148"/>
      <c r="H4" s="148"/>
      <c r="I4" s="148"/>
      <c r="J4" s="121" t="s">
        <v>1</v>
      </c>
      <c r="K4" s="121" t="s">
        <v>148</v>
      </c>
      <c r="L4" s="121" t="s">
        <v>2</v>
      </c>
      <c r="M4" s="156" t="s">
        <v>199</v>
      </c>
      <c r="N4" s="121" t="s">
        <v>147</v>
      </c>
      <c r="O4" s="151" t="s">
        <v>355</v>
      </c>
      <c r="P4" s="26"/>
      <c r="Q4" s="120" t="s">
        <v>145</v>
      </c>
      <c r="R4" s="120"/>
      <c r="S4" s="121" t="s">
        <v>146</v>
      </c>
      <c r="T4" s="121"/>
      <c r="U4" s="121" t="s">
        <v>147</v>
      </c>
      <c r="V4" s="121"/>
    </row>
    <row r="5" spans="1:22" ht="14.4" customHeight="1">
      <c r="A5" s="147"/>
      <c r="B5" s="147"/>
      <c r="C5" s="147"/>
      <c r="D5" s="147"/>
      <c r="E5" s="147"/>
      <c r="F5" s="149"/>
      <c r="G5" s="149"/>
      <c r="H5" s="149"/>
      <c r="I5" s="149"/>
      <c r="J5" s="121"/>
      <c r="K5" s="121"/>
      <c r="L5" s="121"/>
      <c r="M5" s="157"/>
      <c r="N5" s="121"/>
      <c r="O5" s="152"/>
      <c r="P5" s="26"/>
      <c r="Q5" s="120"/>
      <c r="R5" s="120"/>
      <c r="S5" s="121"/>
      <c r="T5" s="121"/>
      <c r="U5" s="121"/>
      <c r="V5" s="121"/>
    </row>
    <row r="6" spans="1:22" ht="14.4" customHeight="1">
      <c r="A6" s="118" t="s">
        <v>16</v>
      </c>
      <c r="B6" s="118"/>
      <c r="C6" s="118"/>
      <c r="D6" s="122">
        <f>SUM(U6)</f>
        <v>1942</v>
      </c>
      <c r="E6" s="123"/>
      <c r="F6" s="150" t="s">
        <v>11</v>
      </c>
      <c r="G6" s="146"/>
      <c r="H6" s="146"/>
      <c r="I6" s="146"/>
      <c r="J6" s="118">
        <f>SUM('Master scoresheet'!D16)</f>
        <v>523</v>
      </c>
      <c r="K6" s="118">
        <f>SUM('Master scoresheet'!D26)</f>
        <v>536</v>
      </c>
      <c r="L6" s="118">
        <f>SUM('Master scoresheet'!D38)</f>
        <v>757</v>
      </c>
      <c r="M6" s="153">
        <f>SUM('Master scoresheet'!D41)</f>
        <v>126</v>
      </c>
      <c r="N6" s="118">
        <f>SUM(J6:M8)</f>
        <v>1942</v>
      </c>
      <c r="O6" s="153">
        <f>SUM('Master scoresheet'!D43)</f>
        <v>1942</v>
      </c>
      <c r="Q6" s="122">
        <f>SUM(N6)</f>
        <v>1942</v>
      </c>
      <c r="R6" s="123"/>
      <c r="S6" s="118">
        <v>0</v>
      </c>
      <c r="T6" s="118"/>
      <c r="U6" s="119">
        <f>SUM(Q6+S6)</f>
        <v>1942</v>
      </c>
      <c r="V6" s="119"/>
    </row>
    <row r="7" spans="1:22" ht="14.4" customHeight="1">
      <c r="A7" s="118"/>
      <c r="B7" s="118"/>
      <c r="C7" s="118"/>
      <c r="D7" s="124"/>
      <c r="E7" s="125"/>
      <c r="F7" s="150"/>
      <c r="G7" s="146"/>
      <c r="H7" s="146"/>
      <c r="I7" s="146"/>
      <c r="J7" s="118"/>
      <c r="K7" s="118"/>
      <c r="L7" s="118"/>
      <c r="M7" s="154"/>
      <c r="N7" s="118"/>
      <c r="O7" s="154"/>
      <c r="Q7" s="124"/>
      <c r="R7" s="125"/>
      <c r="S7" s="118"/>
      <c r="T7" s="118"/>
      <c r="U7" s="119"/>
      <c r="V7" s="119"/>
    </row>
    <row r="8" spans="1:22" ht="14.4" customHeight="1">
      <c r="A8" s="118"/>
      <c r="B8" s="118"/>
      <c r="C8" s="118"/>
      <c r="D8" s="126"/>
      <c r="E8" s="127"/>
      <c r="F8" s="150"/>
      <c r="G8" s="146"/>
      <c r="H8" s="146"/>
      <c r="I8" s="146"/>
      <c r="J8" s="118"/>
      <c r="K8" s="118"/>
      <c r="L8" s="118"/>
      <c r="M8" s="155"/>
      <c r="N8" s="118"/>
      <c r="O8" s="155"/>
      <c r="Q8" s="126"/>
      <c r="R8" s="127"/>
      <c r="S8" s="118"/>
      <c r="T8" s="118"/>
      <c r="U8" s="119"/>
      <c r="V8" s="119"/>
    </row>
    <row r="9" spans="1:22" ht="14.4" customHeight="1">
      <c r="A9" s="118" t="s">
        <v>29</v>
      </c>
      <c r="B9" s="118"/>
      <c r="C9" s="118"/>
      <c r="D9" s="122">
        <f>SUM(U9)</f>
        <v>467</v>
      </c>
      <c r="E9" s="123"/>
      <c r="F9" s="146" t="s">
        <v>12</v>
      </c>
      <c r="G9" s="146"/>
      <c r="H9" s="146"/>
      <c r="I9" s="146"/>
      <c r="J9" s="118">
        <f>SUM('Master scoresheet'!E16)</f>
        <v>323</v>
      </c>
      <c r="K9" s="118">
        <f>SUM('Master scoresheet'!E26)</f>
        <v>12</v>
      </c>
      <c r="L9" s="118">
        <f>SUM('Master scoresheet'!E38)</f>
        <v>0</v>
      </c>
      <c r="M9" s="153">
        <f>SUM('Master scoresheet'!E41)</f>
        <v>132</v>
      </c>
      <c r="N9" s="118">
        <f t="shared" ref="N9" si="0">SUM(J9:M11)</f>
        <v>467</v>
      </c>
      <c r="O9" s="153">
        <f>SUM('Master scoresheet'!E43)</f>
        <v>467</v>
      </c>
      <c r="Q9" s="122">
        <f t="shared" ref="Q9" si="1">SUM(N9)</f>
        <v>467</v>
      </c>
      <c r="R9" s="123"/>
      <c r="S9" s="118">
        <v>0</v>
      </c>
      <c r="T9" s="118"/>
      <c r="U9" s="119">
        <f t="shared" ref="U9" si="2">SUM(Q9-S9)</f>
        <v>467</v>
      </c>
      <c r="V9" s="119"/>
    </row>
    <row r="10" spans="1:22" ht="14.4" customHeight="1">
      <c r="A10" s="118"/>
      <c r="B10" s="118"/>
      <c r="C10" s="118"/>
      <c r="D10" s="124"/>
      <c r="E10" s="125"/>
      <c r="F10" s="146"/>
      <c r="G10" s="146"/>
      <c r="H10" s="146"/>
      <c r="I10" s="146"/>
      <c r="J10" s="118"/>
      <c r="K10" s="118"/>
      <c r="L10" s="118"/>
      <c r="M10" s="154"/>
      <c r="N10" s="118"/>
      <c r="O10" s="154"/>
      <c r="Q10" s="124"/>
      <c r="R10" s="125"/>
      <c r="S10" s="118"/>
      <c r="T10" s="118"/>
      <c r="U10" s="119"/>
      <c r="V10" s="119"/>
    </row>
    <row r="11" spans="1:22" ht="14.4" customHeight="1">
      <c r="A11" s="118"/>
      <c r="B11" s="118"/>
      <c r="C11" s="118"/>
      <c r="D11" s="126"/>
      <c r="E11" s="127"/>
      <c r="F11" s="146"/>
      <c r="G11" s="146"/>
      <c r="H11" s="146"/>
      <c r="I11" s="146"/>
      <c r="J11" s="118"/>
      <c r="K11" s="118"/>
      <c r="L11" s="118"/>
      <c r="M11" s="155"/>
      <c r="N11" s="118"/>
      <c r="O11" s="155"/>
      <c r="Q11" s="126"/>
      <c r="R11" s="127"/>
      <c r="S11" s="118"/>
      <c r="T11" s="118"/>
      <c r="U11" s="119"/>
      <c r="V11" s="119"/>
    </row>
    <row r="12" spans="1:22" ht="14.4" customHeight="1">
      <c r="A12" s="118" t="s">
        <v>17</v>
      </c>
      <c r="B12" s="118"/>
      <c r="C12" s="118"/>
      <c r="D12" s="122">
        <f>SUM(U12)</f>
        <v>2009</v>
      </c>
      <c r="E12" s="123"/>
      <c r="F12" s="146" t="s">
        <v>10</v>
      </c>
      <c r="G12" s="146"/>
      <c r="H12" s="146"/>
      <c r="I12" s="146"/>
      <c r="J12" s="118">
        <f>SUM('Master scoresheet'!F16)</f>
        <v>518</v>
      </c>
      <c r="K12" s="118">
        <f>SUM('Master scoresheet'!F26)</f>
        <v>577</v>
      </c>
      <c r="L12" s="118">
        <f>SUM('Master scoresheet'!F38)</f>
        <v>765</v>
      </c>
      <c r="M12" s="153">
        <f>SUM('Master scoresheet'!F41)</f>
        <v>149</v>
      </c>
      <c r="N12" s="118">
        <f t="shared" ref="N12" si="3">SUM(J12:M14)</f>
        <v>2009</v>
      </c>
      <c r="O12" s="153">
        <f>SUM('Master scoresheet'!F43)</f>
        <v>2009</v>
      </c>
      <c r="Q12" s="122">
        <f t="shared" ref="Q12" si="4">SUM(N12)</f>
        <v>2009</v>
      </c>
      <c r="R12" s="123"/>
      <c r="S12" s="118">
        <v>0</v>
      </c>
      <c r="T12" s="118"/>
      <c r="U12" s="119">
        <f t="shared" ref="U12" si="5">SUM(Q12-S12)</f>
        <v>2009</v>
      </c>
      <c r="V12" s="119"/>
    </row>
    <row r="13" spans="1:22" ht="14.4" customHeight="1">
      <c r="A13" s="118"/>
      <c r="B13" s="118"/>
      <c r="C13" s="118"/>
      <c r="D13" s="124"/>
      <c r="E13" s="125"/>
      <c r="F13" s="146"/>
      <c r="G13" s="146"/>
      <c r="H13" s="146"/>
      <c r="I13" s="146"/>
      <c r="J13" s="118"/>
      <c r="K13" s="118"/>
      <c r="L13" s="118"/>
      <c r="M13" s="154"/>
      <c r="N13" s="118"/>
      <c r="O13" s="154"/>
      <c r="Q13" s="124"/>
      <c r="R13" s="125"/>
      <c r="S13" s="118"/>
      <c r="T13" s="118"/>
      <c r="U13" s="119"/>
      <c r="V13" s="119"/>
    </row>
    <row r="14" spans="1:22" ht="14.4" customHeight="1">
      <c r="A14" s="118"/>
      <c r="B14" s="118"/>
      <c r="C14" s="118"/>
      <c r="D14" s="126"/>
      <c r="E14" s="127"/>
      <c r="F14" s="146"/>
      <c r="G14" s="146"/>
      <c r="H14" s="146"/>
      <c r="I14" s="146"/>
      <c r="J14" s="118"/>
      <c r="K14" s="118"/>
      <c r="L14" s="118"/>
      <c r="M14" s="155"/>
      <c r="N14" s="118"/>
      <c r="O14" s="155"/>
      <c r="Q14" s="126"/>
      <c r="R14" s="127"/>
      <c r="S14" s="118"/>
      <c r="T14" s="118"/>
      <c r="U14" s="119"/>
      <c r="V14" s="119"/>
    </row>
    <row r="15" spans="1:22" ht="14.4" customHeight="1">
      <c r="A15" s="118" t="s">
        <v>18</v>
      </c>
      <c r="B15" s="118"/>
      <c r="C15" s="118"/>
      <c r="D15" s="128">
        <f>SUM(U15)</f>
        <v>2205</v>
      </c>
      <c r="E15" s="129"/>
      <c r="F15" s="146" t="s">
        <v>8</v>
      </c>
      <c r="G15" s="146"/>
      <c r="H15" s="146"/>
      <c r="I15" s="146"/>
      <c r="J15" s="118">
        <f>SUM('Master scoresheet'!G16)</f>
        <v>679</v>
      </c>
      <c r="K15" s="118">
        <f>SUM('Master scoresheet'!G26)</f>
        <v>554</v>
      </c>
      <c r="L15" s="118">
        <f>SUM('Master scoresheet'!G38)</f>
        <v>833</v>
      </c>
      <c r="M15" s="153">
        <f>SUM('Master scoresheet'!G41)</f>
        <v>139</v>
      </c>
      <c r="N15" s="118">
        <f t="shared" ref="N15" si="6">SUM(J15:M17)</f>
        <v>2205</v>
      </c>
      <c r="O15" s="153">
        <f>SUM('Master scoresheet'!G43)</f>
        <v>2205</v>
      </c>
      <c r="Q15" s="122">
        <f t="shared" ref="Q15" si="7">SUM(N15)</f>
        <v>2205</v>
      </c>
      <c r="R15" s="123"/>
      <c r="S15" s="118">
        <v>0</v>
      </c>
      <c r="T15" s="118"/>
      <c r="U15" s="119">
        <f t="shared" ref="U15" si="8">SUM(Q15-S15)</f>
        <v>2205</v>
      </c>
      <c r="V15" s="119"/>
    </row>
    <row r="16" spans="1:22" ht="14.4" customHeight="1">
      <c r="A16" s="118"/>
      <c r="B16" s="118"/>
      <c r="C16" s="118"/>
      <c r="D16" s="130"/>
      <c r="E16" s="131"/>
      <c r="F16" s="146"/>
      <c r="G16" s="146"/>
      <c r="H16" s="146"/>
      <c r="I16" s="146"/>
      <c r="J16" s="118"/>
      <c r="K16" s="118"/>
      <c r="L16" s="118"/>
      <c r="M16" s="154"/>
      <c r="N16" s="118"/>
      <c r="O16" s="154"/>
      <c r="Q16" s="124"/>
      <c r="R16" s="125"/>
      <c r="S16" s="118"/>
      <c r="T16" s="118"/>
      <c r="U16" s="119"/>
      <c r="V16" s="119"/>
    </row>
    <row r="17" spans="1:22" ht="14.4" customHeight="1">
      <c r="A17" s="118"/>
      <c r="B17" s="118"/>
      <c r="C17" s="118"/>
      <c r="D17" s="132"/>
      <c r="E17" s="133"/>
      <c r="F17" s="146"/>
      <c r="G17" s="146"/>
      <c r="H17" s="146"/>
      <c r="I17" s="146"/>
      <c r="J17" s="118"/>
      <c r="K17" s="118"/>
      <c r="L17" s="118"/>
      <c r="M17" s="155"/>
      <c r="N17" s="118"/>
      <c r="O17" s="155"/>
      <c r="Q17" s="126"/>
      <c r="R17" s="127"/>
      <c r="S17" s="118"/>
      <c r="T17" s="118"/>
      <c r="U17" s="119"/>
      <c r="V17" s="119"/>
    </row>
    <row r="18" spans="1:22" ht="14.4" customHeight="1">
      <c r="A18" s="118" t="s">
        <v>19</v>
      </c>
      <c r="B18" s="118"/>
      <c r="C18" s="118"/>
      <c r="D18" s="134">
        <f>SUM(U18)</f>
        <v>2253</v>
      </c>
      <c r="E18" s="135"/>
      <c r="F18" s="146" t="s">
        <v>7</v>
      </c>
      <c r="G18" s="146"/>
      <c r="H18" s="146"/>
      <c r="I18" s="146"/>
      <c r="J18" s="118">
        <f>SUM('Master scoresheet'!H16)</f>
        <v>674</v>
      </c>
      <c r="K18" s="118">
        <f>SUM('Master scoresheet'!H26)</f>
        <v>593</v>
      </c>
      <c r="L18" s="118">
        <f>SUM('Master scoresheet'!H38)</f>
        <v>850</v>
      </c>
      <c r="M18" s="153">
        <f>SUM('Master scoresheet'!H41)</f>
        <v>136</v>
      </c>
      <c r="N18" s="118">
        <f t="shared" ref="N18" si="9">SUM(J18:M20)</f>
        <v>2253</v>
      </c>
      <c r="O18" s="153">
        <f>SUM('Master scoresheet'!H43)</f>
        <v>2253</v>
      </c>
      <c r="Q18" s="122">
        <f t="shared" ref="Q18" si="10">SUM(N18)</f>
        <v>2253</v>
      </c>
      <c r="R18" s="123"/>
      <c r="S18" s="118">
        <v>0</v>
      </c>
      <c r="T18" s="118"/>
      <c r="U18" s="119">
        <f t="shared" ref="U18" si="11">SUM(Q18-S18)</f>
        <v>2253</v>
      </c>
      <c r="V18" s="119"/>
    </row>
    <row r="19" spans="1:22" ht="14.4" customHeight="1">
      <c r="A19" s="118"/>
      <c r="B19" s="118"/>
      <c r="C19" s="118"/>
      <c r="D19" s="136"/>
      <c r="E19" s="137"/>
      <c r="F19" s="146"/>
      <c r="G19" s="146"/>
      <c r="H19" s="146"/>
      <c r="I19" s="146"/>
      <c r="J19" s="118"/>
      <c r="K19" s="118"/>
      <c r="L19" s="118"/>
      <c r="M19" s="154"/>
      <c r="N19" s="118"/>
      <c r="O19" s="154"/>
      <c r="Q19" s="124"/>
      <c r="R19" s="125"/>
      <c r="S19" s="118"/>
      <c r="T19" s="118"/>
      <c r="U19" s="119"/>
      <c r="V19" s="119"/>
    </row>
    <row r="20" spans="1:22" ht="14.4" customHeight="1">
      <c r="A20" s="118"/>
      <c r="B20" s="118"/>
      <c r="C20" s="118"/>
      <c r="D20" s="138"/>
      <c r="E20" s="139"/>
      <c r="F20" s="146"/>
      <c r="G20" s="146"/>
      <c r="H20" s="146"/>
      <c r="I20" s="146"/>
      <c r="J20" s="118"/>
      <c r="K20" s="118"/>
      <c r="L20" s="118"/>
      <c r="M20" s="155"/>
      <c r="N20" s="118"/>
      <c r="O20" s="155"/>
      <c r="Q20" s="126"/>
      <c r="R20" s="127"/>
      <c r="S20" s="118"/>
      <c r="T20" s="118"/>
      <c r="U20" s="119"/>
      <c r="V20" s="119"/>
    </row>
    <row r="21" spans="1:22" ht="14.4" customHeight="1">
      <c r="A21" s="118" t="s">
        <v>20</v>
      </c>
      <c r="B21" s="118"/>
      <c r="C21" s="118"/>
      <c r="D21" s="140">
        <f>SUM(U21)</f>
        <v>2160</v>
      </c>
      <c r="E21" s="141"/>
      <c r="F21" s="146" t="s">
        <v>9</v>
      </c>
      <c r="G21" s="146"/>
      <c r="H21" s="146"/>
      <c r="I21" s="146"/>
      <c r="J21" s="118">
        <f>SUM('Master scoresheet'!I16)</f>
        <v>757</v>
      </c>
      <c r="K21" s="118">
        <f>SUM('Master scoresheet'!I26)</f>
        <v>518</v>
      </c>
      <c r="L21" s="118">
        <f>SUM('Master scoresheet'!I38)</f>
        <v>748</v>
      </c>
      <c r="M21" s="153">
        <f>SUM('Master scoresheet'!I41)</f>
        <v>137</v>
      </c>
      <c r="N21" s="118">
        <f t="shared" ref="N21" si="12">SUM(J21:M23)</f>
        <v>2160</v>
      </c>
      <c r="O21" s="153">
        <f>SUM('Master scoresheet'!I43)</f>
        <v>2160</v>
      </c>
      <c r="Q21" s="122">
        <f t="shared" ref="Q21" si="13">SUM(N21)</f>
        <v>2160</v>
      </c>
      <c r="R21" s="123"/>
      <c r="S21" s="118">
        <v>0</v>
      </c>
      <c r="T21" s="118"/>
      <c r="U21" s="119">
        <f t="shared" ref="U21" si="14">SUM(Q21-S21)</f>
        <v>2160</v>
      </c>
      <c r="V21" s="119"/>
    </row>
    <row r="22" spans="1:22" ht="14.4" customHeight="1">
      <c r="A22" s="118"/>
      <c r="B22" s="118"/>
      <c r="C22" s="118"/>
      <c r="D22" s="142"/>
      <c r="E22" s="143"/>
      <c r="F22" s="146"/>
      <c r="G22" s="146"/>
      <c r="H22" s="146"/>
      <c r="I22" s="146"/>
      <c r="J22" s="118"/>
      <c r="K22" s="118"/>
      <c r="L22" s="118"/>
      <c r="M22" s="154"/>
      <c r="N22" s="118"/>
      <c r="O22" s="154"/>
      <c r="Q22" s="124"/>
      <c r="R22" s="125"/>
      <c r="S22" s="118"/>
      <c r="T22" s="118"/>
      <c r="U22" s="119"/>
      <c r="V22" s="119"/>
    </row>
    <row r="23" spans="1:22" ht="14.4" customHeight="1">
      <c r="A23" s="118"/>
      <c r="B23" s="118"/>
      <c r="C23" s="118"/>
      <c r="D23" s="144"/>
      <c r="E23" s="145"/>
      <c r="F23" s="146"/>
      <c r="G23" s="146"/>
      <c r="H23" s="146"/>
      <c r="I23" s="146"/>
      <c r="J23" s="118"/>
      <c r="K23" s="118"/>
      <c r="L23" s="118"/>
      <c r="M23" s="155"/>
      <c r="N23" s="118"/>
      <c r="O23" s="155"/>
      <c r="Q23" s="126"/>
      <c r="R23" s="127"/>
      <c r="S23" s="118"/>
      <c r="T23" s="118"/>
      <c r="U23" s="119"/>
      <c r="V23" s="119"/>
    </row>
    <row r="27" spans="1:22" ht="15.6">
      <c r="A27" s="158" t="s">
        <v>30</v>
      </c>
      <c r="B27" s="158"/>
      <c r="C27" s="158"/>
      <c r="D27" s="158"/>
      <c r="E27" s="158"/>
      <c r="F27" s="158"/>
      <c r="G27" s="158"/>
      <c r="H27" s="158"/>
      <c r="I27" s="158"/>
      <c r="P27" s="7"/>
      <c r="Q27" s="7"/>
      <c r="R27" s="7"/>
    </row>
    <row r="28" spans="1:22" ht="15.6">
      <c r="A28" s="7"/>
      <c r="B28" s="7"/>
      <c r="C28" s="7"/>
      <c r="D28" s="7"/>
      <c r="E28" s="7"/>
      <c r="F28" s="7"/>
      <c r="G28" s="7"/>
      <c r="H28" s="7"/>
      <c r="I28" s="7"/>
      <c r="P28" s="7"/>
      <c r="Q28" s="7"/>
      <c r="R28" s="7"/>
    </row>
    <row r="29" spans="1:22" ht="15.6">
      <c r="A29" s="158"/>
      <c r="B29" s="158"/>
      <c r="C29" s="158"/>
      <c r="D29" s="158"/>
      <c r="E29" s="158"/>
      <c r="F29" s="158"/>
      <c r="G29" s="158"/>
      <c r="H29" s="158"/>
      <c r="I29" s="158"/>
      <c r="P29" s="7"/>
      <c r="Q29" s="7"/>
      <c r="R29" s="7"/>
    </row>
  </sheetData>
  <mergeCells count="86">
    <mergeCell ref="M9:M11"/>
    <mergeCell ref="M12:M14"/>
    <mergeCell ref="M15:M17"/>
    <mergeCell ref="M18:M20"/>
    <mergeCell ref="M21:M23"/>
    <mergeCell ref="O9:O11"/>
    <mergeCell ref="O12:O14"/>
    <mergeCell ref="O15:O17"/>
    <mergeCell ref="O18:O20"/>
    <mergeCell ref="O21:O23"/>
    <mergeCell ref="Q12:R14"/>
    <mergeCell ref="F9:I11"/>
    <mergeCell ref="F12:I14"/>
    <mergeCell ref="Q15:R17"/>
    <mergeCell ref="A21:C23"/>
    <mergeCell ref="Q21:R23"/>
    <mergeCell ref="F21:I23"/>
    <mergeCell ref="K9:K11"/>
    <mergeCell ref="L9:L11"/>
    <mergeCell ref="K21:K23"/>
    <mergeCell ref="L21:L23"/>
    <mergeCell ref="N9:N11"/>
    <mergeCell ref="N12:N14"/>
    <mergeCell ref="N15:N17"/>
    <mergeCell ref="N18:N20"/>
    <mergeCell ref="N21:N23"/>
    <mergeCell ref="A27:I27"/>
    <mergeCell ref="A29:I29"/>
    <mergeCell ref="A15:C17"/>
    <mergeCell ref="A18:C20"/>
    <mergeCell ref="A9:C11"/>
    <mergeCell ref="A12:C14"/>
    <mergeCell ref="A4:C5"/>
    <mergeCell ref="D4:E5"/>
    <mergeCell ref="F4:I5"/>
    <mergeCell ref="A6:C8"/>
    <mergeCell ref="Q6:R8"/>
    <mergeCell ref="F6:I8"/>
    <mergeCell ref="L4:L5"/>
    <mergeCell ref="K6:K8"/>
    <mergeCell ref="L6:L8"/>
    <mergeCell ref="N4:N5"/>
    <mergeCell ref="N6:N8"/>
    <mergeCell ref="K4:K5"/>
    <mergeCell ref="O4:O5"/>
    <mergeCell ref="O6:O8"/>
    <mergeCell ref="M4:M5"/>
    <mergeCell ref="M6:M8"/>
    <mergeCell ref="S21:T23"/>
    <mergeCell ref="D6:E8"/>
    <mergeCell ref="D9:E11"/>
    <mergeCell ref="D12:E14"/>
    <mergeCell ref="D15:E17"/>
    <mergeCell ref="D18:E20"/>
    <mergeCell ref="D21:E23"/>
    <mergeCell ref="S6:T8"/>
    <mergeCell ref="S9:T11"/>
    <mergeCell ref="S12:T14"/>
    <mergeCell ref="S15:T17"/>
    <mergeCell ref="S18:T20"/>
    <mergeCell ref="Q18:R20"/>
    <mergeCell ref="F15:I17"/>
    <mergeCell ref="F18:I20"/>
    <mergeCell ref="Q9:R11"/>
    <mergeCell ref="U21:V23"/>
    <mergeCell ref="Q4:R5"/>
    <mergeCell ref="S4:T5"/>
    <mergeCell ref="U4:V5"/>
    <mergeCell ref="J4:J5"/>
    <mergeCell ref="J6:J8"/>
    <mergeCell ref="J9:J11"/>
    <mergeCell ref="J12:J14"/>
    <mergeCell ref="J15:J17"/>
    <mergeCell ref="J18:J20"/>
    <mergeCell ref="J21:J23"/>
    <mergeCell ref="U6:V8"/>
    <mergeCell ref="U9:V11"/>
    <mergeCell ref="U12:V14"/>
    <mergeCell ref="U15:V17"/>
    <mergeCell ref="U18:V20"/>
    <mergeCell ref="K12:K14"/>
    <mergeCell ref="L12:L14"/>
    <mergeCell ref="K15:K17"/>
    <mergeCell ref="L15:L17"/>
    <mergeCell ref="K18:K20"/>
    <mergeCell ref="L18:L20"/>
  </mergeCells>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92D3-F6A5-4B0B-8600-23DA9A3AB347}">
  <sheetPr>
    <tabColor rgb="FF39E73D"/>
  </sheetPr>
  <dimension ref="A1:I31"/>
  <sheetViews>
    <sheetView view="pageLayout" topLeftCell="A2" zoomScaleNormal="100" workbookViewId="0">
      <selection activeCell="B26" sqref="B26:B31"/>
    </sheetView>
  </sheetViews>
  <sheetFormatPr defaultColWidth="9.109375" defaultRowHeight="14.4"/>
  <cols>
    <col min="1" max="1" width="14.109375" style="1" customWidth="1"/>
    <col min="2" max="2" width="13.6640625" customWidth="1"/>
    <col min="3" max="3" width="1.6640625" customWidth="1"/>
    <col min="4" max="4" width="0.88671875" customWidth="1"/>
    <col min="5" max="8" width="8.5546875" customWidth="1"/>
  </cols>
  <sheetData>
    <row r="1" spans="1:9">
      <c r="A1" s="18" t="s">
        <v>31</v>
      </c>
      <c r="B1" s="165" t="s">
        <v>32</v>
      </c>
      <c r="C1" s="166"/>
      <c r="D1" s="18" t="s">
        <v>33</v>
      </c>
      <c r="E1" s="18" t="s">
        <v>0</v>
      </c>
      <c r="F1" s="220" t="s">
        <v>70</v>
      </c>
      <c r="G1" s="221"/>
      <c r="H1" s="221"/>
      <c r="I1" s="222"/>
    </row>
    <row r="2" spans="1:9">
      <c r="A2" s="177">
        <v>22</v>
      </c>
      <c r="B2" s="179" t="s">
        <v>183</v>
      </c>
      <c r="C2" s="180"/>
      <c r="D2" s="177"/>
      <c r="E2" s="18" t="s">
        <v>36</v>
      </c>
      <c r="F2" s="183"/>
      <c r="G2" s="184"/>
      <c r="H2" s="184"/>
      <c r="I2" s="185"/>
    </row>
    <row r="3" spans="1:9">
      <c r="A3" s="178"/>
      <c r="B3" s="181"/>
      <c r="C3" s="182"/>
      <c r="D3" s="178"/>
      <c r="E3" s="5" t="s">
        <v>37</v>
      </c>
      <c r="F3" s="186"/>
      <c r="G3" s="186"/>
      <c r="H3" s="186"/>
      <c r="I3" s="186"/>
    </row>
    <row r="4" spans="1:9">
      <c r="A4" s="122" t="s">
        <v>207</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86</v>
      </c>
      <c r="C11" s="45"/>
      <c r="D11" s="45"/>
      <c r="E11" s="45">
        <v>50001</v>
      </c>
      <c r="F11" s="45">
        <v>39149</v>
      </c>
      <c r="G11" s="162">
        <v>51</v>
      </c>
      <c r="H11" s="162"/>
      <c r="I11" s="17" t="s">
        <v>8</v>
      </c>
    </row>
    <row r="12" spans="1:9" s="3" customFormat="1" ht="21.15" customHeight="1">
      <c r="A12" s="45" t="s">
        <v>16</v>
      </c>
      <c r="B12" s="45" t="s">
        <v>133</v>
      </c>
      <c r="C12" s="45"/>
      <c r="D12" s="45"/>
      <c r="E12" s="45">
        <v>50001</v>
      </c>
      <c r="F12" s="45">
        <v>32024</v>
      </c>
      <c r="G12" s="164">
        <v>53</v>
      </c>
      <c r="H12" s="164"/>
      <c r="I12" s="39" t="s">
        <v>7</v>
      </c>
    </row>
    <row r="13" spans="1:9" s="3" customFormat="1" ht="21.15" customHeight="1">
      <c r="A13" s="45" t="s">
        <v>17</v>
      </c>
      <c r="B13" s="45" t="s">
        <v>276</v>
      </c>
      <c r="C13" s="45"/>
      <c r="D13" s="45"/>
      <c r="E13" s="45">
        <v>50007</v>
      </c>
      <c r="F13" s="45">
        <v>11202</v>
      </c>
      <c r="G13" s="118">
        <v>31</v>
      </c>
      <c r="H13" s="118"/>
      <c r="I13" s="17" t="s">
        <v>366</v>
      </c>
    </row>
    <row r="14" spans="1:9" s="3" customFormat="1" ht="21.15" customHeight="1">
      <c r="A14" s="45" t="s">
        <v>17</v>
      </c>
      <c r="B14" s="45" t="s">
        <v>81</v>
      </c>
      <c r="C14" s="45"/>
      <c r="D14" s="45"/>
      <c r="E14" s="45">
        <v>50007</v>
      </c>
      <c r="F14" s="45">
        <v>11364</v>
      </c>
      <c r="G14" s="118">
        <v>37</v>
      </c>
      <c r="H14" s="118"/>
      <c r="I14" s="39" t="s">
        <v>359</v>
      </c>
    </row>
    <row r="15" spans="1:9" s="3" customFormat="1" ht="21.15" customHeight="1">
      <c r="A15" s="45" t="s">
        <v>18</v>
      </c>
      <c r="B15" s="45" t="s">
        <v>79</v>
      </c>
      <c r="C15" s="45"/>
      <c r="D15" s="45"/>
      <c r="E15" s="45">
        <v>50008</v>
      </c>
      <c r="F15" s="45">
        <v>28466</v>
      </c>
      <c r="G15" s="118">
        <v>46</v>
      </c>
      <c r="H15" s="118"/>
      <c r="I15" s="39" t="s">
        <v>11</v>
      </c>
    </row>
    <row r="16" spans="1:9" s="3" customFormat="1" ht="21.15" customHeight="1">
      <c r="A16" s="45" t="s">
        <v>18</v>
      </c>
      <c r="B16" s="45" t="s">
        <v>67</v>
      </c>
      <c r="C16" s="45"/>
      <c r="D16" s="45"/>
      <c r="E16" s="45">
        <v>50008</v>
      </c>
      <c r="F16" s="45">
        <v>6225</v>
      </c>
      <c r="G16" s="118">
        <v>46</v>
      </c>
      <c r="H16" s="118"/>
      <c r="I16" s="39" t="s">
        <v>11</v>
      </c>
    </row>
    <row r="17" spans="1:9" s="3" customFormat="1" ht="21.15" customHeight="1">
      <c r="A17" s="45" t="s">
        <v>19</v>
      </c>
      <c r="B17" s="45" t="s">
        <v>121</v>
      </c>
      <c r="C17" s="45"/>
      <c r="D17" s="45"/>
      <c r="E17" s="45">
        <v>50010</v>
      </c>
      <c r="F17" s="45">
        <v>39336</v>
      </c>
      <c r="G17" s="187">
        <v>50</v>
      </c>
      <c r="H17" s="187"/>
      <c r="I17" s="39" t="s">
        <v>9</v>
      </c>
    </row>
    <row r="18" spans="1:9" s="3" customFormat="1" ht="21.15" customHeight="1">
      <c r="A18" s="45" t="s">
        <v>19</v>
      </c>
      <c r="B18" s="45" t="s">
        <v>287</v>
      </c>
      <c r="C18" s="45"/>
      <c r="D18" s="45"/>
      <c r="E18" s="45">
        <v>50010</v>
      </c>
      <c r="F18" s="45">
        <v>44368</v>
      </c>
      <c r="G18" s="118">
        <v>40</v>
      </c>
      <c r="H18" s="118"/>
      <c r="I18" s="17" t="s">
        <v>96</v>
      </c>
    </row>
    <row r="19" spans="1:9" s="3" customFormat="1" ht="21.15" customHeight="1">
      <c r="A19" s="45" t="s">
        <v>20</v>
      </c>
      <c r="B19" s="45" t="s">
        <v>220</v>
      </c>
      <c r="C19" s="45"/>
      <c r="D19" s="45"/>
      <c r="E19" s="45">
        <v>50015</v>
      </c>
      <c r="F19" s="45">
        <v>43781</v>
      </c>
      <c r="G19" s="118">
        <v>42</v>
      </c>
      <c r="H19" s="118"/>
      <c r="I19" s="17" t="s">
        <v>95</v>
      </c>
    </row>
    <row r="20" spans="1:9" s="3" customFormat="1" ht="21.15" customHeight="1">
      <c r="A20" s="45" t="s">
        <v>20</v>
      </c>
      <c r="B20" s="45" t="s">
        <v>286</v>
      </c>
      <c r="C20" s="45"/>
      <c r="D20" s="45"/>
      <c r="E20" s="45">
        <v>50015</v>
      </c>
      <c r="F20" s="45">
        <v>45414</v>
      </c>
      <c r="G20" s="187">
        <v>50</v>
      </c>
      <c r="H20" s="187"/>
      <c r="I20" s="39" t="s">
        <v>9</v>
      </c>
    </row>
    <row r="21" spans="1:9" s="3" customFormat="1" ht="21.15" customHeight="1">
      <c r="A21" s="17"/>
      <c r="B21" s="118"/>
      <c r="C21" s="118"/>
      <c r="D21" s="118"/>
      <c r="E21" s="259"/>
      <c r="F21" s="259"/>
      <c r="G21" s="118"/>
      <c r="H21" s="118"/>
      <c r="I21" s="17"/>
    </row>
    <row r="22" spans="1:9" s="3" customFormat="1" ht="21.15" customHeight="1">
      <c r="A22" s="17"/>
      <c r="B22" s="118"/>
      <c r="C22" s="118"/>
      <c r="D22" s="118"/>
      <c r="E22" s="259"/>
      <c r="F22" s="259"/>
      <c r="G22" s="118"/>
      <c r="H22" s="118"/>
      <c r="I22" s="17"/>
    </row>
    <row r="23" spans="1:9" s="3" customFormat="1" ht="21.15" customHeight="1">
      <c r="A23" s="17"/>
      <c r="B23" s="118"/>
      <c r="C23" s="118"/>
      <c r="D23" s="118"/>
      <c r="E23" s="259"/>
      <c r="F23" s="259"/>
      <c r="G23" s="118"/>
      <c r="H23" s="118"/>
      <c r="I23" s="17"/>
    </row>
    <row r="25" spans="1:9" ht="15" customHeight="1">
      <c r="A25" s="121" t="s">
        <v>45</v>
      </c>
      <c r="B25" s="121"/>
    </row>
    <row r="26" spans="1:9" ht="21.15" customHeight="1">
      <c r="A26" s="6" t="s">
        <v>16</v>
      </c>
      <c r="B26" s="39">
        <v>53</v>
      </c>
      <c r="F26" s="161" t="s">
        <v>46</v>
      </c>
      <c r="G26" s="161"/>
      <c r="H26" s="161"/>
      <c r="I26" s="161"/>
    </row>
    <row r="27" spans="1:9" ht="21.15" customHeight="1">
      <c r="A27" s="6" t="s">
        <v>29</v>
      </c>
      <c r="B27" s="39">
        <v>0</v>
      </c>
      <c r="F27" s="161"/>
      <c r="G27" s="161"/>
      <c r="H27" s="161"/>
      <c r="I27" s="161"/>
    </row>
    <row r="28" spans="1:9" ht="21.15" customHeight="1">
      <c r="A28" s="6" t="s">
        <v>17</v>
      </c>
      <c r="B28" s="39">
        <v>37</v>
      </c>
      <c r="F28" s="161" t="s">
        <v>47</v>
      </c>
      <c r="G28" s="161"/>
      <c r="H28" s="161"/>
      <c r="I28" s="161"/>
    </row>
    <row r="29" spans="1:9" ht="21.15" customHeight="1">
      <c r="A29" s="6" t="s">
        <v>18</v>
      </c>
      <c r="B29" s="39">
        <v>46</v>
      </c>
      <c r="F29" s="161"/>
      <c r="G29" s="161"/>
      <c r="H29" s="161"/>
      <c r="I29" s="161"/>
    </row>
    <row r="30" spans="1:9" ht="21.15" customHeight="1">
      <c r="A30" s="6" t="s">
        <v>19</v>
      </c>
      <c r="B30" s="39">
        <v>50</v>
      </c>
      <c r="F30" s="161" t="s">
        <v>48</v>
      </c>
      <c r="G30" s="161"/>
      <c r="H30" s="161"/>
      <c r="I30" s="161"/>
    </row>
    <row r="31" spans="1:9" ht="21.15" customHeight="1">
      <c r="A31" s="6" t="s">
        <v>20</v>
      </c>
      <c r="B31" s="39">
        <v>50</v>
      </c>
      <c r="F31" s="161"/>
      <c r="G31" s="161"/>
      <c r="H31" s="161"/>
      <c r="I31" s="161"/>
    </row>
  </sheetData>
  <sortState xmlns:xlrd2="http://schemas.microsoft.com/office/spreadsheetml/2017/richdata2" ref="A11:F20">
    <sortCondition ref="A11:A17"/>
  </sortState>
  <mergeCells count="37">
    <mergeCell ref="B1:C1"/>
    <mergeCell ref="F1:I1"/>
    <mergeCell ref="A2:A3"/>
    <mergeCell ref="B2:C3"/>
    <mergeCell ref="D2:D3"/>
    <mergeCell ref="F2:I2"/>
    <mergeCell ref="F3:I3"/>
    <mergeCell ref="G11:H11"/>
    <mergeCell ref="G12:H12"/>
    <mergeCell ref="A4:I6"/>
    <mergeCell ref="A7:I7"/>
    <mergeCell ref="A9:A10"/>
    <mergeCell ref="B9:D10"/>
    <mergeCell ref="E9:F10"/>
    <mergeCell ref="G9:H10"/>
    <mergeCell ref="I9:I10"/>
    <mergeCell ref="G17:H17"/>
    <mergeCell ref="G15:H15"/>
    <mergeCell ref="G16:H16"/>
    <mergeCell ref="G13:H13"/>
    <mergeCell ref="G14:H14"/>
    <mergeCell ref="G20:H20"/>
    <mergeCell ref="B21:D21"/>
    <mergeCell ref="E21:F21"/>
    <mergeCell ref="G21:H21"/>
    <mergeCell ref="G18:H18"/>
    <mergeCell ref="G19:H19"/>
    <mergeCell ref="A25:B25"/>
    <mergeCell ref="F26:I27"/>
    <mergeCell ref="F28:I29"/>
    <mergeCell ref="F30:I31"/>
    <mergeCell ref="B22:D22"/>
    <mergeCell ref="E22:F22"/>
    <mergeCell ref="G22:H22"/>
    <mergeCell ref="B23:D23"/>
    <mergeCell ref="E23:F23"/>
    <mergeCell ref="G23:H23"/>
  </mergeCells>
  <pageMargins left="0.7" right="0.7" top="0.75" bottom="0.75" header="0.3" footer="0.3"/>
  <pageSetup orientation="portrait" r:id="rId1"/>
  <headerFooter>
    <oddHeader xml:space="preserve">&amp;L&amp;K00B0F0Mini Rally&amp;K01+000
</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393A4-39A7-4413-B1A8-07F4588CEB19}">
  <sheetPr>
    <tabColor theme="7" tint="0.59999389629810485"/>
  </sheetPr>
  <dimension ref="A1:I35"/>
  <sheetViews>
    <sheetView view="pageLayout" zoomScaleNormal="100" workbookViewId="0">
      <selection activeCell="B14" sqref="B14"/>
    </sheetView>
  </sheetViews>
  <sheetFormatPr defaultColWidth="9.109375" defaultRowHeight="14.4"/>
  <cols>
    <col min="1" max="1" width="11.44140625" style="1" customWidth="1"/>
    <col min="2" max="2" width="16.109375" customWidth="1"/>
    <col min="3" max="3" width="1" customWidth="1"/>
    <col min="4" max="4" width="11.44140625" customWidth="1"/>
    <col min="5" max="8" width="8.5546875" customWidth="1"/>
  </cols>
  <sheetData>
    <row r="1" spans="1:9">
      <c r="A1" s="18"/>
      <c r="B1" s="165" t="s">
        <v>32</v>
      </c>
      <c r="C1" s="166"/>
      <c r="D1" s="18" t="s">
        <v>33</v>
      </c>
      <c r="E1" s="18" t="s">
        <v>0</v>
      </c>
      <c r="F1" s="220" t="s">
        <v>70</v>
      </c>
      <c r="G1" s="221"/>
      <c r="H1" s="221"/>
      <c r="I1" s="222"/>
    </row>
    <row r="2" spans="1:9">
      <c r="A2" s="177">
        <v>23</v>
      </c>
      <c r="B2" s="179" t="s">
        <v>184</v>
      </c>
      <c r="C2" s="180"/>
      <c r="D2" s="177" t="s">
        <v>35</v>
      </c>
      <c r="E2" s="18" t="s">
        <v>36</v>
      </c>
      <c r="F2" s="183"/>
      <c r="G2" s="184"/>
      <c r="H2" s="184"/>
      <c r="I2" s="185"/>
    </row>
    <row r="3" spans="1:9">
      <c r="A3" s="178"/>
      <c r="B3" s="181"/>
      <c r="C3" s="182"/>
      <c r="D3" s="178"/>
      <c r="E3" s="5" t="s">
        <v>37</v>
      </c>
      <c r="F3" s="186"/>
      <c r="G3" s="186"/>
      <c r="H3" s="186"/>
      <c r="I3" s="186"/>
    </row>
    <row r="4" spans="1:9">
      <c r="A4" s="122" t="s">
        <v>208</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43</v>
      </c>
      <c r="C11" s="45"/>
      <c r="D11" s="45">
        <v>50001</v>
      </c>
      <c r="E11" s="45">
        <v>28931</v>
      </c>
      <c r="F11"/>
      <c r="G11" s="118">
        <v>3</v>
      </c>
      <c r="H11" s="118"/>
      <c r="I11" s="17" t="s">
        <v>9</v>
      </c>
    </row>
    <row r="12" spans="1:9" s="3" customFormat="1" ht="21.15" customHeight="1">
      <c r="A12" s="45" t="s">
        <v>16</v>
      </c>
      <c r="B12" s="45" t="s">
        <v>94</v>
      </c>
      <c r="C12" s="45"/>
      <c r="D12" s="45">
        <v>50001</v>
      </c>
      <c r="E12" s="45">
        <v>32020</v>
      </c>
      <c r="F12"/>
      <c r="G12" s="118">
        <v>1</v>
      </c>
      <c r="H12" s="118"/>
      <c r="I12" s="17" t="s">
        <v>96</v>
      </c>
    </row>
    <row r="13" spans="1:9" s="3" customFormat="1" ht="21.15" customHeight="1">
      <c r="A13" s="45" t="s">
        <v>18</v>
      </c>
      <c r="B13" s="45" t="s">
        <v>80</v>
      </c>
      <c r="C13" s="45"/>
      <c r="D13" s="45">
        <v>50008</v>
      </c>
      <c r="E13" s="45">
        <v>6227</v>
      </c>
      <c r="F13"/>
      <c r="G13" s="118">
        <v>3.5</v>
      </c>
      <c r="H13" s="118"/>
      <c r="I13" s="17" t="s">
        <v>8</v>
      </c>
    </row>
    <row r="14" spans="1:9" s="3" customFormat="1" ht="21.15" customHeight="1">
      <c r="A14" s="45" t="s">
        <v>18</v>
      </c>
      <c r="B14" s="45" t="s">
        <v>288</v>
      </c>
      <c r="C14" s="45"/>
      <c r="D14" s="45">
        <v>50008</v>
      </c>
      <c r="E14" s="45">
        <v>5067</v>
      </c>
      <c r="F14"/>
      <c r="G14" s="118">
        <v>1</v>
      </c>
      <c r="H14" s="118"/>
      <c r="I14" s="17" t="s">
        <v>96</v>
      </c>
    </row>
    <row r="15" spans="1:9" s="3" customFormat="1" ht="21.15" customHeight="1">
      <c r="A15" s="45" t="s">
        <v>19</v>
      </c>
      <c r="B15" s="45" t="s">
        <v>284</v>
      </c>
      <c r="C15" s="45"/>
      <c r="D15" s="45">
        <v>50010</v>
      </c>
      <c r="E15" s="45">
        <v>17278</v>
      </c>
      <c r="F15"/>
      <c r="G15" s="118">
        <v>1</v>
      </c>
      <c r="H15" s="118"/>
      <c r="I15" s="17" t="s">
        <v>96</v>
      </c>
    </row>
    <row r="16" spans="1:9" s="3" customFormat="1" ht="21.15" customHeight="1">
      <c r="A16" s="45" t="s">
        <v>19</v>
      </c>
      <c r="B16" s="45" t="s">
        <v>119</v>
      </c>
      <c r="C16" s="45"/>
      <c r="D16" s="45">
        <v>50010</v>
      </c>
      <c r="E16" s="45">
        <v>8813</v>
      </c>
      <c r="F16"/>
      <c r="G16" s="118">
        <v>2</v>
      </c>
      <c r="H16" s="118"/>
      <c r="I16" s="17" t="s">
        <v>10</v>
      </c>
    </row>
    <row r="17" spans="1:9" s="3" customFormat="1" ht="21.15" customHeight="1">
      <c r="A17" s="17" t="s">
        <v>29</v>
      </c>
      <c r="B17" s="2" t="s">
        <v>51</v>
      </c>
      <c r="C17" s="2"/>
      <c r="D17" s="2"/>
      <c r="E17" s="159">
        <v>1094</v>
      </c>
      <c r="F17" s="159"/>
      <c r="G17" s="118">
        <v>2</v>
      </c>
      <c r="H17" s="118"/>
      <c r="I17" s="17" t="s">
        <v>10</v>
      </c>
    </row>
    <row r="18" spans="1:9" s="3" customFormat="1" ht="21.15" customHeight="1">
      <c r="A18" s="17"/>
      <c r="B18" s="159" t="s">
        <v>375</v>
      </c>
      <c r="C18" s="159"/>
      <c r="D18" s="159"/>
      <c r="E18" s="229">
        <v>21474</v>
      </c>
      <c r="F18" s="231"/>
      <c r="G18" s="207">
        <v>4</v>
      </c>
      <c r="H18" s="208"/>
      <c r="I18" s="23" t="s">
        <v>7</v>
      </c>
    </row>
    <row r="19" spans="1:9" s="3" customFormat="1" ht="21.15" customHeight="1">
      <c r="A19" s="17"/>
      <c r="B19" s="263" t="s">
        <v>376</v>
      </c>
      <c r="C19" s="264"/>
      <c r="D19" s="265"/>
      <c r="E19" s="266"/>
      <c r="F19" s="267"/>
      <c r="G19" s="260">
        <v>2</v>
      </c>
      <c r="H19" s="261"/>
      <c r="I19" s="17" t="s">
        <v>10</v>
      </c>
    </row>
    <row r="20" spans="1:9" s="3" customFormat="1" ht="21.15" customHeight="1">
      <c r="A20" s="17"/>
      <c r="B20" s="263" t="s">
        <v>377</v>
      </c>
      <c r="C20" s="264"/>
      <c r="D20" s="265"/>
      <c r="E20" s="268">
        <v>43780</v>
      </c>
      <c r="F20" s="269"/>
      <c r="G20" s="206">
        <v>2</v>
      </c>
      <c r="H20" s="208"/>
      <c r="I20" s="17" t="s">
        <v>10</v>
      </c>
    </row>
    <row r="21" spans="1:9" s="3" customFormat="1" ht="21.15" customHeight="1">
      <c r="A21" s="17"/>
      <c r="B21" s="229"/>
      <c r="C21" s="230"/>
      <c r="D21" s="231"/>
      <c r="E21" s="270"/>
      <c r="F21" s="271"/>
      <c r="G21" s="155"/>
      <c r="H21" s="155"/>
      <c r="I21" s="17"/>
    </row>
    <row r="22" spans="1:9" s="3" customFormat="1" ht="21.15" customHeight="1">
      <c r="A22" s="17"/>
      <c r="B22" s="159"/>
      <c r="C22" s="159"/>
      <c r="D22" s="159"/>
      <c r="E22" s="229"/>
      <c r="F22" s="231"/>
      <c r="G22" s="118"/>
      <c r="H22" s="118"/>
      <c r="I22" s="17"/>
    </row>
    <row r="23" spans="1:9" s="3" customFormat="1" ht="21.15" customHeight="1">
      <c r="A23" s="17"/>
      <c r="B23" s="159"/>
      <c r="C23" s="159"/>
      <c r="D23" s="159"/>
      <c r="E23" s="159"/>
      <c r="F23" s="159"/>
      <c r="G23" s="118"/>
      <c r="H23" s="118"/>
      <c r="I23" s="17"/>
    </row>
    <row r="24" spans="1:9" s="3" customFormat="1" ht="21.15" customHeight="1">
      <c r="A24" s="17"/>
      <c r="B24" s="159"/>
      <c r="C24" s="159"/>
      <c r="D24" s="159"/>
      <c r="E24" s="229"/>
      <c r="F24" s="231"/>
      <c r="G24" s="163"/>
      <c r="H24" s="160"/>
      <c r="I24" s="23"/>
    </row>
    <row r="25" spans="1:9" s="3" customFormat="1" ht="21.15" customHeight="1">
      <c r="A25" s="17"/>
      <c r="B25" s="159"/>
      <c r="C25" s="159"/>
      <c r="D25" s="159"/>
      <c r="E25" s="159"/>
      <c r="F25" s="159"/>
      <c r="G25" s="118"/>
      <c r="H25" s="118"/>
      <c r="I25" s="17"/>
    </row>
    <row r="26" spans="1:9" s="3" customFormat="1" ht="21.15" customHeight="1">
      <c r="A26" s="17"/>
      <c r="B26" s="159"/>
      <c r="C26" s="159"/>
      <c r="D26" s="159"/>
      <c r="E26" s="159"/>
      <c r="F26" s="159"/>
      <c r="G26" s="118"/>
      <c r="H26" s="118"/>
      <c r="I26" s="17"/>
    </row>
    <row r="27" spans="1:9" s="3" customFormat="1" ht="21.15" customHeight="1">
      <c r="A27" s="17"/>
      <c r="B27" s="159"/>
      <c r="C27" s="159"/>
      <c r="D27" s="159"/>
      <c r="E27" s="159"/>
      <c r="F27" s="159"/>
      <c r="G27" s="118"/>
      <c r="H27" s="118"/>
      <c r="I27" s="17"/>
    </row>
    <row r="28" spans="1:9">
      <c r="I28" s="1"/>
    </row>
    <row r="29" spans="1:9" ht="15" customHeight="1">
      <c r="A29" s="121" t="s">
        <v>45</v>
      </c>
      <c r="B29" s="121"/>
    </row>
    <row r="30" spans="1:9" ht="21.15" customHeight="1">
      <c r="A30" s="6" t="s">
        <v>16</v>
      </c>
      <c r="B30" s="17"/>
      <c r="F30" s="161" t="s">
        <v>46</v>
      </c>
      <c r="G30" s="161"/>
      <c r="H30" s="161"/>
      <c r="I30" s="161"/>
    </row>
    <row r="31" spans="1:9" ht="21.15" customHeight="1">
      <c r="A31" s="6" t="s">
        <v>29</v>
      </c>
      <c r="B31" s="17"/>
      <c r="F31" s="161"/>
      <c r="G31" s="161"/>
      <c r="H31" s="161"/>
      <c r="I31" s="161"/>
    </row>
    <row r="32" spans="1:9" ht="21.15" customHeight="1">
      <c r="A32" s="6" t="s">
        <v>17</v>
      </c>
      <c r="B32" s="17"/>
      <c r="F32" s="161" t="s">
        <v>47</v>
      </c>
      <c r="G32" s="161"/>
      <c r="H32" s="161"/>
      <c r="I32" s="161"/>
    </row>
    <row r="33" spans="1:9" ht="21.15" customHeight="1">
      <c r="A33" s="6" t="s">
        <v>18</v>
      </c>
      <c r="B33" s="17"/>
      <c r="F33" s="161"/>
      <c r="G33" s="161"/>
      <c r="H33" s="161"/>
      <c r="I33" s="161"/>
    </row>
    <row r="34" spans="1:9" ht="21.15" customHeight="1">
      <c r="A34" s="6" t="s">
        <v>19</v>
      </c>
      <c r="B34" s="17"/>
      <c r="F34" s="262" t="s">
        <v>209</v>
      </c>
      <c r="G34" s="161"/>
      <c r="H34" s="161"/>
      <c r="I34" s="161"/>
    </row>
    <row r="35" spans="1:9" ht="21.15" customHeight="1">
      <c r="A35" s="6" t="s">
        <v>20</v>
      </c>
      <c r="B35" s="17"/>
      <c r="F35" s="161"/>
      <c r="G35" s="161"/>
      <c r="H35" s="161"/>
      <c r="I35" s="161"/>
    </row>
  </sheetData>
  <sortState xmlns:xlrd2="http://schemas.microsoft.com/office/spreadsheetml/2017/richdata2" ref="A11:E16">
    <sortCondition ref="A11:A16"/>
  </sortState>
  <mergeCells count="56">
    <mergeCell ref="B24:D24"/>
    <mergeCell ref="E23:F23"/>
    <mergeCell ref="E24:F24"/>
    <mergeCell ref="B19:D19"/>
    <mergeCell ref="B20:D20"/>
    <mergeCell ref="B21:D21"/>
    <mergeCell ref="E19:F19"/>
    <mergeCell ref="E20:F20"/>
    <mergeCell ref="E21:F21"/>
    <mergeCell ref="F34:I35"/>
    <mergeCell ref="B27:D27"/>
    <mergeCell ref="E27:F27"/>
    <mergeCell ref="G27:H27"/>
    <mergeCell ref="A29:B29"/>
    <mergeCell ref="F30:I31"/>
    <mergeCell ref="F32:I33"/>
    <mergeCell ref="B25:D25"/>
    <mergeCell ref="E25:F25"/>
    <mergeCell ref="G25:H25"/>
    <mergeCell ref="B26:D26"/>
    <mergeCell ref="E26:F26"/>
    <mergeCell ref="G26:H26"/>
    <mergeCell ref="G21:H21"/>
    <mergeCell ref="B22:D22"/>
    <mergeCell ref="E22:F22"/>
    <mergeCell ref="G22:H22"/>
    <mergeCell ref="B23:D23"/>
    <mergeCell ref="G23:H23"/>
    <mergeCell ref="B18:D18"/>
    <mergeCell ref="E17:F17"/>
    <mergeCell ref="G18:H18"/>
    <mergeCell ref="G19:H19"/>
    <mergeCell ref="G20:H20"/>
    <mergeCell ref="E18:F18"/>
    <mergeCell ref="G14:H14"/>
    <mergeCell ref="G11:H11"/>
    <mergeCell ref="G12:H12"/>
    <mergeCell ref="G16:H16"/>
    <mergeCell ref="G17:H17"/>
    <mergeCell ref="G15:H15"/>
    <mergeCell ref="G24:H24"/>
    <mergeCell ref="B1:C1"/>
    <mergeCell ref="F1:I1"/>
    <mergeCell ref="A2:A3"/>
    <mergeCell ref="B2:C3"/>
    <mergeCell ref="D2:D3"/>
    <mergeCell ref="F2:I2"/>
    <mergeCell ref="F3:I3"/>
    <mergeCell ref="A4:I6"/>
    <mergeCell ref="A7:I7"/>
    <mergeCell ref="A9:A10"/>
    <mergeCell ref="B9:D10"/>
    <mergeCell ref="E9:F10"/>
    <mergeCell ref="G9:H10"/>
    <mergeCell ref="I9:I10"/>
    <mergeCell ref="G13:H13"/>
  </mergeCells>
  <pageMargins left="0.7" right="0.7" top="0.75" bottom="0.75" header="0.3" footer="0.3"/>
  <pageSetup orientation="portrait" r:id="rId1"/>
  <headerFooter>
    <oddHeader xml:space="preserve">&amp;L&amp;K00B0F0Mini Rally&amp;K01+000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33E3B-5569-42A9-8121-72D512FDCAE7}">
  <sheetPr>
    <tabColor theme="7" tint="0.59999389629810485"/>
  </sheetPr>
  <dimension ref="A1:I32"/>
  <sheetViews>
    <sheetView view="pageLayout" zoomScaleNormal="100" workbookViewId="0">
      <selection activeCell="J13" sqref="J13"/>
    </sheetView>
  </sheetViews>
  <sheetFormatPr defaultColWidth="9.109375" defaultRowHeight="14.4"/>
  <cols>
    <col min="1" max="1" width="12.6640625" style="1" customWidth="1"/>
    <col min="2" max="2" width="41.6640625" customWidth="1"/>
    <col min="3" max="3" width="0.5546875" customWidth="1"/>
    <col min="4" max="4" width="0.109375" customWidth="1"/>
    <col min="5" max="5" width="5" customWidth="1"/>
    <col min="6" max="6" width="17.5546875" customWidth="1"/>
    <col min="7" max="7" width="5.88671875" customWidth="1"/>
    <col min="8" max="8" width="0.44140625" customWidth="1"/>
    <col min="9" max="9" width="4.44140625" customWidth="1"/>
  </cols>
  <sheetData>
    <row r="1" spans="1:9">
      <c r="A1" s="58" t="s">
        <v>31</v>
      </c>
      <c r="B1" s="165" t="s">
        <v>32</v>
      </c>
      <c r="C1" s="166"/>
      <c r="D1" s="18" t="s">
        <v>33</v>
      </c>
      <c r="E1" s="57" t="s">
        <v>0</v>
      </c>
      <c r="F1" s="272" t="s">
        <v>291</v>
      </c>
      <c r="G1" s="273"/>
      <c r="H1" s="273"/>
      <c r="I1" s="274"/>
    </row>
    <row r="2" spans="1:9">
      <c r="A2" s="275" t="s">
        <v>289</v>
      </c>
      <c r="B2" s="247" t="s">
        <v>185</v>
      </c>
      <c r="C2" s="248"/>
      <c r="D2" s="277"/>
      <c r="E2" s="57" t="s">
        <v>36</v>
      </c>
      <c r="F2" s="183"/>
      <c r="G2" s="184"/>
      <c r="H2" s="184"/>
      <c r="I2" s="185"/>
    </row>
    <row r="3" spans="1:9">
      <c r="A3" s="276"/>
      <c r="B3" s="249"/>
      <c r="C3" s="250"/>
      <c r="D3" s="178"/>
      <c r="E3" s="62" t="s">
        <v>37</v>
      </c>
      <c r="F3" s="186"/>
      <c r="G3" s="186"/>
      <c r="H3" s="186"/>
      <c r="I3" s="186"/>
    </row>
    <row r="4" spans="1:9">
      <c r="A4" s="122" t="s">
        <v>290</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49</v>
      </c>
      <c r="B7" s="174"/>
      <c r="C7" s="174"/>
      <c r="D7" s="174"/>
      <c r="E7" s="174"/>
      <c r="F7" s="174"/>
      <c r="G7" s="174"/>
      <c r="H7" s="174"/>
      <c r="I7" s="175"/>
    </row>
    <row r="9" spans="1:9">
      <c r="A9" s="147" t="s">
        <v>26</v>
      </c>
      <c r="B9" s="147" t="s">
        <v>39</v>
      </c>
      <c r="C9" s="147"/>
      <c r="D9" s="147"/>
      <c r="E9" s="147" t="s">
        <v>40</v>
      </c>
      <c r="F9" s="147"/>
      <c r="G9" s="278" t="s">
        <v>27</v>
      </c>
      <c r="H9" s="278"/>
      <c r="I9" s="279" t="s">
        <v>42</v>
      </c>
    </row>
    <row r="10" spans="1:9">
      <c r="A10" s="147"/>
      <c r="B10" s="147"/>
      <c r="C10" s="147"/>
      <c r="D10" s="147"/>
      <c r="E10" s="147"/>
      <c r="F10" s="147"/>
      <c r="G10" s="278"/>
      <c r="H10" s="278"/>
      <c r="I10" s="279"/>
    </row>
    <row r="11" spans="1:9" s="3" customFormat="1" ht="30" customHeight="1">
      <c r="A11" s="51" t="s">
        <v>18</v>
      </c>
      <c r="B11" s="69" t="s">
        <v>333</v>
      </c>
      <c r="C11" s="52"/>
      <c r="D11" s="52"/>
      <c r="E11" s="60">
        <v>50008</v>
      </c>
      <c r="F11" s="61" t="s">
        <v>295</v>
      </c>
      <c r="G11" s="118">
        <v>18</v>
      </c>
      <c r="H11" s="118"/>
      <c r="I11" s="25"/>
    </row>
    <row r="12" spans="1:9" s="3" customFormat="1" ht="21.15" customHeight="1">
      <c r="A12" s="53" t="s">
        <v>20</v>
      </c>
      <c r="B12" s="60" t="s">
        <v>292</v>
      </c>
      <c r="C12" s="55"/>
      <c r="D12" s="55"/>
      <c r="E12" s="60">
        <v>50015</v>
      </c>
      <c r="F12" s="61" t="s">
        <v>296</v>
      </c>
      <c r="G12" s="118">
        <v>21</v>
      </c>
      <c r="H12" s="118"/>
      <c r="I12" s="25"/>
    </row>
    <row r="13" spans="1:9" s="3" customFormat="1" ht="29.25" customHeight="1">
      <c r="A13" s="53" t="s">
        <v>19</v>
      </c>
      <c r="B13" s="60" t="s">
        <v>349</v>
      </c>
      <c r="C13" s="52"/>
      <c r="D13" s="52"/>
      <c r="E13" s="60">
        <v>50010</v>
      </c>
      <c r="F13" s="61" t="s">
        <v>297</v>
      </c>
      <c r="G13" s="118">
        <v>16</v>
      </c>
      <c r="H13" s="118"/>
      <c r="I13" s="25"/>
    </row>
    <row r="14" spans="1:9" s="3" customFormat="1" ht="21.15" customHeight="1">
      <c r="A14" s="53" t="s">
        <v>17</v>
      </c>
      <c r="B14" s="60" t="s">
        <v>293</v>
      </c>
      <c r="C14" s="55"/>
      <c r="D14" s="55"/>
      <c r="E14" s="60">
        <v>50007</v>
      </c>
      <c r="F14" s="61" t="s">
        <v>298</v>
      </c>
      <c r="G14" s="118">
        <v>21</v>
      </c>
      <c r="H14" s="118"/>
      <c r="I14" s="2"/>
    </row>
    <row r="15" spans="1:9" s="3" customFormat="1" ht="21.15" customHeight="1">
      <c r="A15" s="53" t="s">
        <v>16</v>
      </c>
      <c r="B15" s="60" t="s">
        <v>294</v>
      </c>
      <c r="C15" s="55"/>
      <c r="D15" s="55"/>
      <c r="E15" s="60">
        <v>50001</v>
      </c>
      <c r="F15" s="61" t="s">
        <v>299</v>
      </c>
      <c r="G15" s="118">
        <v>16</v>
      </c>
      <c r="H15" s="118"/>
      <c r="I15" s="2"/>
    </row>
    <row r="16" spans="1:9" s="3" customFormat="1" ht="21.15" customHeight="1">
      <c r="A16" s="17"/>
      <c r="B16" s="159"/>
      <c r="C16" s="159"/>
      <c r="D16" s="159"/>
      <c r="E16" s="118"/>
      <c r="F16" s="118"/>
      <c r="G16" s="118"/>
      <c r="H16" s="118"/>
      <c r="I16" s="2"/>
    </row>
    <row r="17" spans="1:9" s="3" customFormat="1" ht="21.15" customHeight="1">
      <c r="A17" s="17"/>
      <c r="B17" s="159"/>
      <c r="C17" s="159"/>
      <c r="D17" s="159"/>
      <c r="E17" s="118"/>
      <c r="F17" s="118"/>
      <c r="G17" s="118"/>
      <c r="H17" s="118"/>
      <c r="I17" s="2"/>
    </row>
    <row r="18" spans="1:9" s="3" customFormat="1" ht="21.15" customHeight="1">
      <c r="A18" s="17"/>
      <c r="B18" s="159"/>
      <c r="C18" s="159"/>
      <c r="D18" s="159"/>
      <c r="E18" s="118"/>
      <c r="F18" s="118"/>
      <c r="G18" s="118"/>
      <c r="H18" s="118"/>
      <c r="I18" s="2"/>
    </row>
    <row r="19" spans="1:9" s="3" customFormat="1" ht="21.15" customHeight="1">
      <c r="A19" s="17"/>
      <c r="B19" s="159"/>
      <c r="C19" s="159"/>
      <c r="D19" s="159"/>
      <c r="E19" s="159"/>
      <c r="F19" s="159"/>
      <c r="G19" s="118"/>
      <c r="H19" s="118"/>
      <c r="I19" s="2"/>
    </row>
    <row r="20" spans="1:9" s="3" customFormat="1" ht="21.15" customHeight="1">
      <c r="A20" s="17"/>
      <c r="E20" s="159"/>
      <c r="F20" s="159"/>
      <c r="G20" s="118"/>
      <c r="H20" s="118"/>
      <c r="I20" s="2"/>
    </row>
    <row r="21" spans="1:9" s="3" customFormat="1" ht="21.15" customHeight="1">
      <c r="A21" s="17"/>
      <c r="B21" s="159"/>
      <c r="C21" s="159"/>
      <c r="D21" s="159"/>
      <c r="E21" s="159"/>
      <c r="F21" s="159"/>
      <c r="G21" s="118"/>
      <c r="H21" s="118"/>
      <c r="I21" s="2"/>
    </row>
    <row r="22" spans="1:9" s="3" customFormat="1" ht="21.15" customHeight="1">
      <c r="A22" s="17"/>
      <c r="B22" s="159"/>
      <c r="C22" s="159"/>
      <c r="D22" s="159"/>
      <c r="E22" s="159"/>
      <c r="F22" s="159"/>
      <c r="G22" s="118"/>
      <c r="H22" s="118"/>
      <c r="I22" s="2"/>
    </row>
    <row r="23" spans="1:9" s="3" customFormat="1" ht="21.15" customHeight="1">
      <c r="A23" s="17"/>
      <c r="B23" s="159"/>
      <c r="C23" s="159"/>
      <c r="D23" s="159"/>
      <c r="E23" s="159"/>
      <c r="F23" s="159"/>
      <c r="G23" s="118"/>
      <c r="H23" s="118"/>
      <c r="I23" s="2"/>
    </row>
    <row r="24" spans="1:9" s="3" customFormat="1" ht="21.15" customHeight="1">
      <c r="A24" s="17"/>
      <c r="B24" s="159"/>
      <c r="C24" s="159"/>
      <c r="D24" s="159"/>
      <c r="E24" s="159"/>
      <c r="F24" s="159"/>
      <c r="G24" s="118"/>
      <c r="H24" s="118"/>
      <c r="I24" s="25"/>
    </row>
    <row r="26" spans="1:9" ht="15" customHeight="1">
      <c r="A26" s="121" t="s">
        <v>45</v>
      </c>
      <c r="B26" s="121"/>
    </row>
    <row r="27" spans="1:9" ht="21.15" customHeight="1">
      <c r="A27" s="6" t="s">
        <v>16</v>
      </c>
      <c r="B27" s="17"/>
      <c r="F27" s="161" t="s">
        <v>46</v>
      </c>
      <c r="G27" s="161"/>
      <c r="H27" s="161"/>
      <c r="I27" s="161"/>
    </row>
    <row r="28" spans="1:9" ht="21.15" customHeight="1">
      <c r="A28" s="59" t="s">
        <v>29</v>
      </c>
      <c r="B28" s="21"/>
      <c r="F28" s="161"/>
      <c r="G28" s="161"/>
      <c r="H28" s="161"/>
      <c r="I28" s="161"/>
    </row>
    <row r="29" spans="1:9" ht="21.15" customHeight="1">
      <c r="A29" s="6" t="s">
        <v>17</v>
      </c>
      <c r="B29" s="17"/>
      <c r="F29" s="161" t="s">
        <v>47</v>
      </c>
      <c r="G29" s="161"/>
      <c r="H29" s="161"/>
      <c r="I29" s="161"/>
    </row>
    <row r="30" spans="1:9" ht="21.15" customHeight="1">
      <c r="A30" s="6" t="s">
        <v>18</v>
      </c>
      <c r="B30" s="17"/>
      <c r="F30" s="161"/>
      <c r="G30" s="161"/>
      <c r="H30" s="161"/>
      <c r="I30" s="161"/>
    </row>
    <row r="31" spans="1:9" ht="21.15" customHeight="1">
      <c r="A31" s="6" t="s">
        <v>19</v>
      </c>
      <c r="B31" s="17"/>
      <c r="F31" s="262" t="s">
        <v>144</v>
      </c>
      <c r="G31" s="161"/>
      <c r="H31" s="161"/>
      <c r="I31" s="161"/>
    </row>
    <row r="32" spans="1:9" ht="21.15" customHeight="1">
      <c r="A32" s="6" t="s">
        <v>20</v>
      </c>
      <c r="B32" s="17"/>
      <c r="F32" s="161"/>
      <c r="G32" s="161"/>
      <c r="H32" s="161"/>
      <c r="I32" s="161"/>
    </row>
  </sheetData>
  <mergeCells count="49">
    <mergeCell ref="F31:I32"/>
    <mergeCell ref="B24:D24"/>
    <mergeCell ref="E24:F24"/>
    <mergeCell ref="G24:H24"/>
    <mergeCell ref="A26:B26"/>
    <mergeCell ref="F27:I28"/>
    <mergeCell ref="F29:I30"/>
    <mergeCell ref="B22:D22"/>
    <mergeCell ref="E22:F22"/>
    <mergeCell ref="G22:H22"/>
    <mergeCell ref="B23:D23"/>
    <mergeCell ref="E23:F23"/>
    <mergeCell ref="G23:H23"/>
    <mergeCell ref="E20:F20"/>
    <mergeCell ref="G20:H20"/>
    <mergeCell ref="B21:D21"/>
    <mergeCell ref="E21:F21"/>
    <mergeCell ref="G21:H21"/>
    <mergeCell ref="B18:D18"/>
    <mergeCell ref="E18:F18"/>
    <mergeCell ref="G18:H18"/>
    <mergeCell ref="E19:F19"/>
    <mergeCell ref="G19:H19"/>
    <mergeCell ref="B19:D19"/>
    <mergeCell ref="B16:D16"/>
    <mergeCell ref="E16:F16"/>
    <mergeCell ref="G16:H16"/>
    <mergeCell ref="B17:D17"/>
    <mergeCell ref="E17:F17"/>
    <mergeCell ref="G17:H17"/>
    <mergeCell ref="G11:H11"/>
    <mergeCell ref="G12:H12"/>
    <mergeCell ref="G13:H13"/>
    <mergeCell ref="G14:H14"/>
    <mergeCell ref="G15:H15"/>
    <mergeCell ref="A4:I6"/>
    <mergeCell ref="A7:I7"/>
    <mergeCell ref="A9:A10"/>
    <mergeCell ref="B9:D10"/>
    <mergeCell ref="E9:F10"/>
    <mergeCell ref="G9:H10"/>
    <mergeCell ref="I9:I10"/>
    <mergeCell ref="B1:C1"/>
    <mergeCell ref="F1:I1"/>
    <mergeCell ref="A2:A3"/>
    <mergeCell ref="B2:C3"/>
    <mergeCell ref="D2:D3"/>
    <mergeCell ref="F2:I2"/>
    <mergeCell ref="F3:I3"/>
  </mergeCells>
  <pageMargins left="0.7" right="0.7" top="0.75" bottom="0.75" header="0.3" footer="0.3"/>
  <pageSetup orientation="portrait" r:id="rId1"/>
  <headerFooter>
    <oddHeader>&amp;L&amp;K00B0F0MINI RALLY</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93B0-1D73-4629-93E6-7FA85D42ABF5}">
  <sheetPr>
    <tabColor theme="9" tint="0.79998168889431442"/>
  </sheetPr>
  <dimension ref="A1:K32"/>
  <sheetViews>
    <sheetView view="pageLayout" topLeftCell="A2" zoomScaleNormal="100" workbookViewId="0">
      <selection activeCell="B17" sqref="B17"/>
    </sheetView>
  </sheetViews>
  <sheetFormatPr defaultColWidth="9.109375" defaultRowHeight="14.4"/>
  <cols>
    <col min="1" max="1" width="11.44140625" style="1" customWidth="1"/>
    <col min="2" max="2" width="14.33203125" customWidth="1"/>
    <col min="3" max="3" width="0.88671875" customWidth="1"/>
    <col min="4" max="4" width="7.88671875" customWidth="1"/>
    <col min="5" max="5" width="8" customWidth="1"/>
    <col min="6" max="6" width="1.5546875" customWidth="1"/>
    <col min="7" max="7" width="6.88671875" customWidth="1"/>
    <col min="8" max="9" width="6.5546875" customWidth="1"/>
    <col min="11" max="11" width="1.5546875" customWidth="1"/>
    <col min="12" max="12" width="6.5546875" customWidth="1"/>
  </cols>
  <sheetData>
    <row r="1" spans="1:11">
      <c r="A1" s="18" t="s">
        <v>31</v>
      </c>
      <c r="B1" s="165" t="s">
        <v>32</v>
      </c>
      <c r="C1" s="166"/>
      <c r="D1" s="18" t="s">
        <v>33</v>
      </c>
      <c r="E1" s="18" t="s">
        <v>0</v>
      </c>
      <c r="F1" s="280" t="s">
        <v>82</v>
      </c>
      <c r="G1" s="281"/>
      <c r="H1" s="281"/>
      <c r="I1" s="281"/>
      <c r="J1" s="282"/>
    </row>
    <row r="2" spans="1:11">
      <c r="A2" s="177">
        <v>30</v>
      </c>
      <c r="B2" s="179" t="s">
        <v>186</v>
      </c>
      <c r="C2" s="180"/>
      <c r="D2" s="283"/>
      <c r="E2" s="18" t="s">
        <v>36</v>
      </c>
      <c r="F2" s="183"/>
      <c r="G2" s="184"/>
      <c r="H2" s="184"/>
      <c r="I2" s="184"/>
      <c r="J2" s="185"/>
    </row>
    <row r="3" spans="1:11">
      <c r="A3" s="178"/>
      <c r="B3" s="181"/>
      <c r="C3" s="182"/>
      <c r="D3" s="284"/>
      <c r="E3" s="5" t="s">
        <v>37</v>
      </c>
      <c r="F3" s="186"/>
      <c r="G3" s="186"/>
      <c r="H3" s="186"/>
      <c r="I3" s="186"/>
      <c r="J3" s="186"/>
    </row>
    <row r="4" spans="1:11">
      <c r="A4" s="122" t="s">
        <v>302</v>
      </c>
      <c r="B4" s="170"/>
      <c r="C4" s="170"/>
      <c r="D4" s="170"/>
      <c r="E4" s="170"/>
      <c r="F4" s="170"/>
      <c r="G4" s="170"/>
      <c r="H4" s="170"/>
      <c r="I4" s="170"/>
      <c r="J4" s="123"/>
    </row>
    <row r="5" spans="1:11">
      <c r="A5" s="124"/>
      <c r="B5" s="171"/>
      <c r="C5" s="171"/>
      <c r="D5" s="171"/>
      <c r="E5" s="171"/>
      <c r="F5" s="171"/>
      <c r="G5" s="171"/>
      <c r="H5" s="171"/>
      <c r="I5" s="171"/>
      <c r="J5" s="125"/>
    </row>
    <row r="6" spans="1:11" ht="27" customHeight="1">
      <c r="A6" s="126"/>
      <c r="B6" s="172"/>
      <c r="C6" s="172"/>
      <c r="D6" s="172"/>
      <c r="E6" s="172"/>
      <c r="F6" s="172"/>
      <c r="G6" s="172"/>
      <c r="H6" s="172"/>
      <c r="I6" s="172"/>
      <c r="J6" s="127"/>
    </row>
    <row r="7" spans="1:11">
      <c r="A7" s="173" t="s">
        <v>38</v>
      </c>
      <c r="B7" s="174"/>
      <c r="C7" s="174"/>
      <c r="D7" s="174"/>
      <c r="E7" s="174"/>
      <c r="F7" s="174"/>
      <c r="G7" s="174"/>
      <c r="H7" s="174"/>
      <c r="I7" s="174"/>
      <c r="J7" s="175"/>
    </row>
    <row r="9" spans="1:11" ht="15.6">
      <c r="A9" s="147" t="s">
        <v>26</v>
      </c>
      <c r="B9" s="147" t="s">
        <v>39</v>
      </c>
      <c r="C9" s="147"/>
      <c r="D9" s="147"/>
      <c r="E9" s="147" t="s">
        <v>40</v>
      </c>
      <c r="F9" s="147"/>
      <c r="G9" s="147" t="s">
        <v>41</v>
      </c>
      <c r="H9" s="147"/>
      <c r="I9" s="27"/>
      <c r="J9" s="176" t="s">
        <v>42</v>
      </c>
    </row>
    <row r="10" spans="1:11" ht="15.6">
      <c r="A10" s="147"/>
      <c r="B10" s="147"/>
      <c r="C10" s="147"/>
      <c r="D10" s="147"/>
      <c r="E10" s="147"/>
      <c r="F10" s="147"/>
      <c r="G10" s="147"/>
      <c r="H10" s="147"/>
      <c r="I10" s="27"/>
      <c r="J10" s="176"/>
    </row>
    <row r="11" spans="1:11" s="3" customFormat="1" ht="21.15" customHeight="1">
      <c r="A11" s="45" t="s">
        <v>16</v>
      </c>
      <c r="B11" s="45" t="s">
        <v>308</v>
      </c>
      <c r="C11" s="45"/>
      <c r="D11" s="45">
        <v>50001</v>
      </c>
      <c r="E11" s="64">
        <v>30719</v>
      </c>
      <c r="F11" s="43"/>
      <c r="G11" s="118">
        <v>75</v>
      </c>
      <c r="H11" s="118"/>
      <c r="I11" s="17"/>
      <c r="J11" s="17"/>
      <c r="K11" s="17"/>
    </row>
    <row r="12" spans="1:11" s="3" customFormat="1" ht="21.15" customHeight="1">
      <c r="A12" s="45" t="s">
        <v>16</v>
      </c>
      <c r="B12" s="45" t="s">
        <v>84</v>
      </c>
      <c r="C12" s="45"/>
      <c r="D12" s="45">
        <v>50001</v>
      </c>
      <c r="E12" s="49">
        <v>13501</v>
      </c>
      <c r="F12" s="43"/>
      <c r="G12" s="118">
        <v>98</v>
      </c>
      <c r="H12" s="118"/>
      <c r="I12" s="17">
        <f>SUM(G11:H12)</f>
        <v>173</v>
      </c>
      <c r="J12" s="17" t="s">
        <v>10</v>
      </c>
      <c r="K12" s="17"/>
    </row>
    <row r="13" spans="1:11" s="3" customFormat="1" ht="21.15" customHeight="1">
      <c r="A13" s="45" t="s">
        <v>17</v>
      </c>
      <c r="B13" s="45" t="s">
        <v>83</v>
      </c>
      <c r="C13" s="45"/>
      <c r="D13" s="45">
        <v>50007</v>
      </c>
      <c r="E13" s="49">
        <v>21831</v>
      </c>
      <c r="F13" s="43"/>
      <c r="G13" s="118">
        <v>95</v>
      </c>
      <c r="H13" s="118"/>
      <c r="I13" s="17"/>
      <c r="J13" s="17"/>
      <c r="K13" s="17"/>
    </row>
    <row r="14" spans="1:11" s="3" customFormat="1" ht="21.15" customHeight="1">
      <c r="A14" s="45" t="s">
        <v>17</v>
      </c>
      <c r="B14" s="45" t="s">
        <v>306</v>
      </c>
      <c r="C14" s="45"/>
      <c r="D14" s="45">
        <v>50007</v>
      </c>
      <c r="E14" s="49">
        <v>1804</v>
      </c>
      <c r="F14" s="43"/>
      <c r="G14" s="118">
        <v>88</v>
      </c>
      <c r="H14" s="118"/>
      <c r="I14" s="83">
        <f>SUM(G13:H14)</f>
        <v>183</v>
      </c>
      <c r="J14" s="17" t="s">
        <v>9</v>
      </c>
      <c r="K14" s="17"/>
    </row>
    <row r="15" spans="1:11" s="3" customFormat="1" ht="21.15" customHeight="1">
      <c r="A15" s="45" t="s">
        <v>18</v>
      </c>
      <c r="B15" s="45" t="s">
        <v>303</v>
      </c>
      <c r="C15" s="45"/>
      <c r="D15" s="45">
        <v>50008</v>
      </c>
      <c r="E15" s="49">
        <v>20033</v>
      </c>
      <c r="F15" s="43"/>
      <c r="G15" s="118">
        <v>100</v>
      </c>
      <c r="H15" s="118"/>
      <c r="I15" s="17"/>
      <c r="J15" s="17"/>
      <c r="K15" s="17"/>
    </row>
    <row r="16" spans="1:11" s="3" customFormat="1" ht="21.15" customHeight="1">
      <c r="A16" s="45" t="s">
        <v>18</v>
      </c>
      <c r="B16" s="45" t="s">
        <v>288</v>
      </c>
      <c r="C16" s="45"/>
      <c r="D16" s="45">
        <v>50008</v>
      </c>
      <c r="E16" s="49">
        <v>5067</v>
      </c>
      <c r="F16" s="43"/>
      <c r="G16" s="118">
        <v>88</v>
      </c>
      <c r="H16" s="118"/>
      <c r="I16" s="82">
        <f>SUM(G15:H16)</f>
        <v>188</v>
      </c>
      <c r="J16" s="17" t="s">
        <v>8</v>
      </c>
      <c r="K16" s="17"/>
    </row>
    <row r="17" spans="1:11" s="3" customFormat="1" ht="21.15" customHeight="1">
      <c r="A17" s="45" t="s">
        <v>19</v>
      </c>
      <c r="B17" s="45" t="s">
        <v>365</v>
      </c>
      <c r="C17" s="45"/>
      <c r="D17" s="45">
        <v>50010</v>
      </c>
      <c r="E17" s="49">
        <v>14227</v>
      </c>
      <c r="F17" s="43"/>
      <c r="G17" s="118">
        <v>95</v>
      </c>
      <c r="H17" s="118"/>
      <c r="I17" s="17"/>
      <c r="J17" s="17"/>
      <c r="K17" s="17"/>
    </row>
    <row r="18" spans="1:11" s="3" customFormat="1" ht="21.15" customHeight="1">
      <c r="A18" s="45" t="s">
        <v>19</v>
      </c>
      <c r="B18" s="45" t="s">
        <v>307</v>
      </c>
      <c r="C18" s="45"/>
      <c r="D18" s="45">
        <v>50010</v>
      </c>
      <c r="E18" s="49">
        <v>29429</v>
      </c>
      <c r="F18" s="43"/>
      <c r="G18" s="118">
        <v>98</v>
      </c>
      <c r="H18" s="118"/>
      <c r="I18" s="81">
        <f>SUM(G17:H18)</f>
        <v>193</v>
      </c>
      <c r="J18" s="17" t="s">
        <v>7</v>
      </c>
      <c r="K18" s="17"/>
    </row>
    <row r="19" spans="1:11" s="3" customFormat="1" ht="21.15" customHeight="1">
      <c r="A19" s="45" t="s">
        <v>20</v>
      </c>
      <c r="B19" s="45" t="s">
        <v>304</v>
      </c>
      <c r="C19" s="45"/>
      <c r="D19" s="45">
        <v>50015</v>
      </c>
      <c r="E19" s="49">
        <v>45413</v>
      </c>
      <c r="F19" s="63"/>
      <c r="G19" s="118">
        <v>82</v>
      </c>
      <c r="H19" s="118"/>
      <c r="I19" s="17"/>
      <c r="J19" s="17"/>
      <c r="K19" s="17"/>
    </row>
    <row r="20" spans="1:11" s="3" customFormat="1" ht="21.15" customHeight="1">
      <c r="A20" s="45" t="s">
        <v>20</v>
      </c>
      <c r="B20" s="45" t="s">
        <v>305</v>
      </c>
      <c r="C20" s="45"/>
      <c r="D20" s="45">
        <v>50015</v>
      </c>
      <c r="E20" s="49">
        <v>44680</v>
      </c>
      <c r="F20" s="43"/>
      <c r="G20" s="118">
        <v>85</v>
      </c>
      <c r="H20" s="118"/>
      <c r="I20" s="17">
        <f>SUM(G19:H20)</f>
        <v>167</v>
      </c>
      <c r="J20" s="23" t="s">
        <v>11</v>
      </c>
      <c r="K20" s="17"/>
    </row>
    <row r="21" spans="1:11" s="3" customFormat="1" ht="21.15" customHeight="1">
      <c r="A21" s="17"/>
      <c r="B21" s="159"/>
      <c r="C21" s="159"/>
      <c r="D21" s="159"/>
      <c r="E21" s="159"/>
      <c r="F21" s="159"/>
      <c r="G21" s="118"/>
      <c r="H21" s="118"/>
      <c r="I21" s="17"/>
      <c r="J21" s="17"/>
      <c r="K21" s="17"/>
    </row>
    <row r="22" spans="1:11" s="3" customFormat="1" ht="21.15" customHeight="1">
      <c r="A22" s="17"/>
      <c r="B22" s="159"/>
      <c r="C22" s="159"/>
      <c r="D22" s="159"/>
      <c r="E22" s="159"/>
      <c r="F22" s="159"/>
      <c r="G22" s="118"/>
      <c r="H22" s="118"/>
      <c r="I22" s="17"/>
      <c r="J22" s="17"/>
      <c r="K22" s="17"/>
    </row>
    <row r="23" spans="1:11" s="3" customFormat="1" ht="21.15" customHeight="1">
      <c r="A23" s="17"/>
      <c r="B23" s="159"/>
      <c r="C23" s="159"/>
      <c r="D23" s="159"/>
      <c r="E23" s="159"/>
      <c r="F23" s="159"/>
      <c r="G23" s="118"/>
      <c r="H23" s="118"/>
      <c r="I23" s="17"/>
      <c r="J23" s="23"/>
      <c r="K23" s="17"/>
    </row>
    <row r="24" spans="1:11" s="3" customFormat="1" ht="21.15" customHeight="1">
      <c r="A24" s="17"/>
      <c r="B24" s="159"/>
      <c r="C24" s="159"/>
      <c r="D24" s="159"/>
      <c r="E24" s="159"/>
      <c r="F24" s="159"/>
      <c r="G24" s="118"/>
      <c r="H24" s="118"/>
      <c r="I24" s="17"/>
      <c r="J24" s="17"/>
      <c r="K24" s="17"/>
    </row>
    <row r="26" spans="1:11" ht="15" customHeight="1">
      <c r="A26" s="121" t="s">
        <v>45</v>
      </c>
      <c r="B26" s="121"/>
    </row>
    <row r="27" spans="1:11" ht="21.15" customHeight="1">
      <c r="A27" s="6" t="s">
        <v>16</v>
      </c>
      <c r="B27" s="17">
        <v>173</v>
      </c>
      <c r="F27" s="161" t="s">
        <v>46</v>
      </c>
      <c r="G27" s="161"/>
      <c r="H27" s="161"/>
      <c r="I27" s="161"/>
      <c r="J27" s="161"/>
    </row>
    <row r="28" spans="1:11" ht="21.15" customHeight="1">
      <c r="A28" s="6" t="s">
        <v>29</v>
      </c>
      <c r="B28" s="17">
        <v>0</v>
      </c>
      <c r="F28" s="161"/>
      <c r="G28" s="161"/>
      <c r="H28" s="161"/>
      <c r="I28" s="161"/>
      <c r="J28" s="161"/>
    </row>
    <row r="29" spans="1:11" ht="21.15" customHeight="1">
      <c r="A29" s="6" t="s">
        <v>17</v>
      </c>
      <c r="B29" s="17">
        <v>183</v>
      </c>
      <c r="F29" s="161" t="s">
        <v>47</v>
      </c>
      <c r="G29" s="161"/>
      <c r="H29" s="161"/>
      <c r="I29" s="161"/>
      <c r="J29" s="161"/>
    </row>
    <row r="30" spans="1:11" ht="21.15" customHeight="1">
      <c r="A30" s="6" t="s">
        <v>18</v>
      </c>
      <c r="B30" s="17">
        <v>188</v>
      </c>
      <c r="F30" s="161"/>
      <c r="G30" s="161"/>
      <c r="H30" s="161"/>
      <c r="I30" s="161"/>
      <c r="J30" s="161"/>
    </row>
    <row r="31" spans="1:11" ht="21.15" customHeight="1">
      <c r="A31" s="6" t="s">
        <v>19</v>
      </c>
      <c r="B31" s="17">
        <v>193</v>
      </c>
      <c r="F31" s="262" t="s">
        <v>149</v>
      </c>
      <c r="G31" s="161"/>
      <c r="H31" s="161"/>
      <c r="I31" s="161"/>
      <c r="J31" s="161"/>
    </row>
    <row r="32" spans="1:11" ht="21.15" customHeight="1">
      <c r="A32" s="6" t="s">
        <v>20</v>
      </c>
      <c r="B32" s="17">
        <v>167</v>
      </c>
      <c r="F32" s="161"/>
      <c r="G32" s="161"/>
      <c r="H32" s="161"/>
      <c r="I32" s="161"/>
      <c r="J32" s="161"/>
    </row>
  </sheetData>
  <sortState xmlns:xlrd2="http://schemas.microsoft.com/office/spreadsheetml/2017/richdata2" ref="A11:E20">
    <sortCondition ref="A11:A20"/>
  </sortState>
  <mergeCells count="40">
    <mergeCell ref="B23:D23"/>
    <mergeCell ref="E23:F23"/>
    <mergeCell ref="G23:H23"/>
    <mergeCell ref="F31:J32"/>
    <mergeCell ref="B24:D24"/>
    <mergeCell ref="E24:F24"/>
    <mergeCell ref="G24:H24"/>
    <mergeCell ref="A26:B26"/>
    <mergeCell ref="F27:J28"/>
    <mergeCell ref="F29:J30"/>
    <mergeCell ref="B21:D21"/>
    <mergeCell ref="E21:F21"/>
    <mergeCell ref="G21:H21"/>
    <mergeCell ref="B22:D22"/>
    <mergeCell ref="E22:F22"/>
    <mergeCell ref="G22:H22"/>
    <mergeCell ref="G16:H16"/>
    <mergeCell ref="G17:H17"/>
    <mergeCell ref="G18:H18"/>
    <mergeCell ref="G19:H19"/>
    <mergeCell ref="G20:H20"/>
    <mergeCell ref="G11:H11"/>
    <mergeCell ref="G12:H12"/>
    <mergeCell ref="G13:H13"/>
    <mergeCell ref="G14:H14"/>
    <mergeCell ref="G15:H15"/>
    <mergeCell ref="A4:J6"/>
    <mergeCell ref="A7:J7"/>
    <mergeCell ref="A9:A10"/>
    <mergeCell ref="B9:D10"/>
    <mergeCell ref="E9:F10"/>
    <mergeCell ref="G9:H10"/>
    <mergeCell ref="J9:J10"/>
    <mergeCell ref="B1:C1"/>
    <mergeCell ref="F1:J1"/>
    <mergeCell ref="A2:A3"/>
    <mergeCell ref="B2:C3"/>
    <mergeCell ref="D2:D3"/>
    <mergeCell ref="F2:J2"/>
    <mergeCell ref="F3:J3"/>
  </mergeCells>
  <pageMargins left="0.7" right="0.7" top="0.75" bottom="0.75" header="0.3" footer="0.3"/>
  <pageSetup orientation="portrait" r:id="rId1"/>
  <headerFooter>
    <oddHeader>&amp;L&amp;K00B0F0Mini Rally</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9F65B-AC7E-4B45-B257-2627E5D2A474}">
  <sheetPr>
    <tabColor theme="9" tint="0.79998168889431442"/>
  </sheetPr>
  <dimension ref="A1:J39"/>
  <sheetViews>
    <sheetView view="pageLayout" topLeftCell="A2" zoomScaleNormal="100" workbookViewId="0">
      <selection activeCell="B25" sqref="B25:B30"/>
    </sheetView>
  </sheetViews>
  <sheetFormatPr defaultColWidth="9.109375" defaultRowHeight="14.4"/>
  <cols>
    <col min="1" max="1" width="11.44140625" style="1" customWidth="1"/>
    <col min="2" max="2" width="16.33203125" customWidth="1"/>
    <col min="3" max="3" width="1.109375" customWidth="1"/>
    <col min="4" max="4" width="11.44140625" customWidth="1"/>
    <col min="5" max="5" width="8.5546875" customWidth="1"/>
    <col min="6" max="6" width="0.33203125" customWidth="1"/>
    <col min="7" max="8" width="8.5546875" customWidth="1"/>
  </cols>
  <sheetData>
    <row r="1" spans="1:10">
      <c r="A1" s="18" t="s">
        <v>31</v>
      </c>
      <c r="B1" s="165" t="s">
        <v>32</v>
      </c>
      <c r="C1" s="166"/>
      <c r="D1" s="18" t="s">
        <v>33</v>
      </c>
      <c r="E1" s="18" t="s">
        <v>0</v>
      </c>
      <c r="F1" s="280" t="s">
        <v>82</v>
      </c>
      <c r="G1" s="281"/>
      <c r="H1" s="281"/>
      <c r="I1" s="282"/>
    </row>
    <row r="2" spans="1:10">
      <c r="A2" s="177">
        <v>31</v>
      </c>
      <c r="B2" s="179" t="s">
        <v>202</v>
      </c>
      <c r="C2" s="180"/>
      <c r="D2" s="285"/>
      <c r="E2" s="18" t="s">
        <v>36</v>
      </c>
      <c r="F2" s="183"/>
      <c r="G2" s="184"/>
      <c r="H2" s="184"/>
      <c r="I2" s="185"/>
    </row>
    <row r="3" spans="1:10">
      <c r="A3" s="178"/>
      <c r="B3" s="181"/>
      <c r="C3" s="182"/>
      <c r="D3" s="286"/>
      <c r="E3" s="5" t="s">
        <v>37</v>
      </c>
      <c r="F3" s="186"/>
      <c r="G3" s="186"/>
      <c r="H3" s="186"/>
      <c r="I3" s="186"/>
    </row>
    <row r="4" spans="1:10">
      <c r="A4" s="287" t="s">
        <v>164</v>
      </c>
      <c r="B4" s="288"/>
      <c r="C4" s="288"/>
      <c r="D4" s="288"/>
      <c r="E4" s="288"/>
      <c r="F4" s="288"/>
      <c r="G4" s="288"/>
      <c r="H4" s="288"/>
      <c r="I4" s="289"/>
    </row>
    <row r="5" spans="1:10">
      <c r="A5" s="290"/>
      <c r="B5" s="291"/>
      <c r="C5" s="291"/>
      <c r="D5" s="291"/>
      <c r="E5" s="291"/>
      <c r="F5" s="291"/>
      <c r="G5" s="291"/>
      <c r="H5" s="291"/>
      <c r="I5" s="292"/>
    </row>
    <row r="6" spans="1:10">
      <c r="A6" s="293"/>
      <c r="B6" s="294"/>
      <c r="C6" s="294"/>
      <c r="D6" s="294"/>
      <c r="E6" s="294"/>
      <c r="F6" s="294"/>
      <c r="G6" s="294"/>
      <c r="H6" s="294"/>
      <c r="I6" s="295"/>
    </row>
    <row r="7" spans="1:10" ht="18">
      <c r="A7" s="173"/>
      <c r="B7" s="174"/>
      <c r="C7" s="174"/>
      <c r="D7" s="174"/>
      <c r="E7" s="174"/>
      <c r="F7" s="174"/>
      <c r="G7" s="174"/>
      <c r="H7" s="174"/>
      <c r="I7" s="175"/>
      <c r="J7" s="8"/>
    </row>
    <row r="9" spans="1:10" ht="18">
      <c r="A9" s="147" t="s">
        <v>26</v>
      </c>
      <c r="B9" s="147" t="s">
        <v>39</v>
      </c>
      <c r="C9" s="147"/>
      <c r="D9" s="147"/>
      <c r="E9" s="147" t="s">
        <v>40</v>
      </c>
      <c r="F9" s="147"/>
      <c r="G9" s="147" t="s">
        <v>41</v>
      </c>
      <c r="H9" s="147"/>
      <c r="I9" s="176" t="s">
        <v>42</v>
      </c>
      <c r="J9" s="8"/>
    </row>
    <row r="10" spans="1:10" ht="23.25" customHeight="1">
      <c r="A10" s="147"/>
      <c r="B10" s="147"/>
      <c r="C10" s="147"/>
      <c r="D10" s="147"/>
      <c r="E10" s="147"/>
      <c r="F10" s="147"/>
      <c r="G10" s="147"/>
      <c r="H10" s="147"/>
      <c r="I10" s="176"/>
    </row>
    <row r="11" spans="1:10" ht="15.6">
      <c r="A11" s="45" t="s">
        <v>16</v>
      </c>
      <c r="B11" s="45" t="s">
        <v>136</v>
      </c>
      <c r="C11" s="27"/>
      <c r="D11" s="45">
        <v>50001</v>
      </c>
      <c r="E11" s="46">
        <v>30717</v>
      </c>
      <c r="F11" s="65"/>
      <c r="G11" s="27"/>
      <c r="H11" s="86">
        <v>42</v>
      </c>
      <c r="I11" s="91" t="s">
        <v>97</v>
      </c>
    </row>
    <row r="12" spans="1:10" ht="15.6">
      <c r="A12" s="45" t="s">
        <v>16</v>
      </c>
      <c r="B12" s="45" t="s">
        <v>89</v>
      </c>
      <c r="C12" s="27"/>
      <c r="D12" s="45">
        <v>50001</v>
      </c>
      <c r="E12" s="46">
        <v>13498</v>
      </c>
      <c r="F12" s="65"/>
      <c r="G12" s="27"/>
      <c r="H12" s="86">
        <v>59</v>
      </c>
      <c r="I12" s="92" t="s">
        <v>10</v>
      </c>
    </row>
    <row r="13" spans="1:10" ht="15.6">
      <c r="A13" s="45" t="s">
        <v>17</v>
      </c>
      <c r="B13" s="45" t="s">
        <v>310</v>
      </c>
      <c r="C13" s="27"/>
      <c r="D13" s="45">
        <v>50007</v>
      </c>
      <c r="E13" s="46">
        <v>22144</v>
      </c>
      <c r="F13" s="65"/>
      <c r="G13" s="27"/>
      <c r="H13" s="86">
        <v>54</v>
      </c>
      <c r="I13" s="92" t="s">
        <v>12</v>
      </c>
    </row>
    <row r="14" spans="1:10" ht="15.6">
      <c r="A14" s="45" t="s">
        <v>17</v>
      </c>
      <c r="B14" s="45" t="s">
        <v>151</v>
      </c>
      <c r="C14" s="27"/>
      <c r="D14" s="45">
        <v>50007</v>
      </c>
      <c r="E14" s="46">
        <v>11362</v>
      </c>
      <c r="F14" s="65"/>
      <c r="G14" s="27"/>
      <c r="H14" s="86">
        <v>52</v>
      </c>
      <c r="I14" s="91" t="s">
        <v>96</v>
      </c>
    </row>
    <row r="15" spans="1:10" ht="15.6">
      <c r="A15" s="45" t="s">
        <v>18</v>
      </c>
      <c r="B15" s="45" t="s">
        <v>288</v>
      </c>
      <c r="C15" s="27"/>
      <c r="D15" s="45">
        <v>50008</v>
      </c>
      <c r="E15" s="45">
        <v>5067</v>
      </c>
      <c r="F15" s="65"/>
      <c r="G15" s="27"/>
      <c r="H15" s="88">
        <v>76</v>
      </c>
      <c r="I15" s="92" t="s">
        <v>7</v>
      </c>
    </row>
    <row r="16" spans="1:10" ht="15.6">
      <c r="A16" s="45" t="s">
        <v>18</v>
      </c>
      <c r="B16" s="45" t="s">
        <v>69</v>
      </c>
      <c r="C16" s="27"/>
      <c r="D16" s="45">
        <v>50008</v>
      </c>
      <c r="E16" s="49">
        <v>22446</v>
      </c>
      <c r="F16" s="65"/>
      <c r="G16" s="27"/>
      <c r="H16" s="89">
        <v>75</v>
      </c>
      <c r="I16" s="91" t="s">
        <v>8</v>
      </c>
    </row>
    <row r="17" spans="1:9" ht="15.6">
      <c r="A17" s="45" t="s">
        <v>19</v>
      </c>
      <c r="B17" s="45" t="s">
        <v>126</v>
      </c>
      <c r="C17" s="27"/>
      <c r="D17" s="45">
        <v>50010</v>
      </c>
      <c r="E17" s="46">
        <v>9533</v>
      </c>
      <c r="F17" s="65"/>
      <c r="G17" s="27"/>
      <c r="H17" s="86">
        <v>53</v>
      </c>
      <c r="I17" s="91" t="s">
        <v>95</v>
      </c>
    </row>
    <row r="18" spans="1:9" ht="15.6">
      <c r="A18" s="45" t="s">
        <v>19</v>
      </c>
      <c r="B18" s="45" t="s">
        <v>124</v>
      </c>
      <c r="C18" s="27"/>
      <c r="D18" s="45">
        <v>50010</v>
      </c>
      <c r="E18" s="46">
        <v>32934</v>
      </c>
      <c r="F18" s="65"/>
      <c r="G18" s="27"/>
      <c r="H18" s="90">
        <v>63</v>
      </c>
      <c r="I18" s="92" t="s">
        <v>9</v>
      </c>
    </row>
    <row r="19" spans="1:9" ht="15.6">
      <c r="A19" s="66" t="s">
        <v>210</v>
      </c>
      <c r="B19" s="66" t="s">
        <v>309</v>
      </c>
      <c r="C19" s="31"/>
      <c r="D19" s="66">
        <v>50015</v>
      </c>
      <c r="E19" s="67">
        <v>33020</v>
      </c>
      <c r="F19" s="65"/>
      <c r="G19" s="31"/>
      <c r="H19" s="87">
        <v>55</v>
      </c>
      <c r="I19" s="93" t="s">
        <v>11</v>
      </c>
    </row>
    <row r="20" spans="1:9" ht="15.6">
      <c r="A20" s="45"/>
      <c r="B20" s="45"/>
      <c r="C20" s="27"/>
      <c r="D20" s="45"/>
      <c r="E20" s="49"/>
      <c r="F20" s="27"/>
      <c r="G20" s="27"/>
      <c r="H20" s="27"/>
      <c r="I20" s="29"/>
    </row>
    <row r="21" spans="1:9" ht="15.6">
      <c r="A21" s="45"/>
      <c r="B21" s="45"/>
      <c r="C21" s="27"/>
      <c r="D21" s="45"/>
      <c r="E21" s="49"/>
      <c r="F21" s="27"/>
      <c r="G21" s="27"/>
      <c r="H21" s="27"/>
      <c r="I21" s="29"/>
    </row>
    <row r="22" spans="1:9" ht="15.6">
      <c r="A22" s="45"/>
      <c r="B22" s="45"/>
      <c r="C22" s="27"/>
      <c r="D22" s="45"/>
      <c r="E22" s="49"/>
      <c r="F22" s="27"/>
      <c r="G22" s="27"/>
      <c r="H22" s="27"/>
      <c r="I22" s="29"/>
    </row>
    <row r="24" spans="1:9" ht="15" customHeight="1">
      <c r="A24" s="121" t="s">
        <v>45</v>
      </c>
      <c r="B24" s="121"/>
      <c r="C24" s="121"/>
      <c r="D24" s="121"/>
    </row>
    <row r="25" spans="1:9" ht="21.15" customHeight="1">
      <c r="A25" s="6" t="s">
        <v>16</v>
      </c>
      <c r="B25" s="39">
        <v>59</v>
      </c>
      <c r="C25" s="41"/>
      <c r="D25" s="42"/>
      <c r="F25" s="161" t="s">
        <v>46</v>
      </c>
      <c r="G25" s="161"/>
      <c r="H25" s="161"/>
      <c r="I25" s="161"/>
    </row>
    <row r="26" spans="1:9" ht="21.15" customHeight="1">
      <c r="A26" s="6" t="s">
        <v>29</v>
      </c>
      <c r="B26" s="39">
        <v>0</v>
      </c>
      <c r="C26" s="41"/>
      <c r="D26" s="42"/>
      <c r="F26" s="161"/>
      <c r="G26" s="161"/>
      <c r="H26" s="161"/>
      <c r="I26" s="161"/>
    </row>
    <row r="27" spans="1:9" ht="21.15" customHeight="1">
      <c r="A27" s="6" t="s">
        <v>17</v>
      </c>
      <c r="B27" s="39">
        <v>54</v>
      </c>
      <c r="C27" s="41"/>
      <c r="D27" s="42"/>
      <c r="F27" s="161" t="s">
        <v>47</v>
      </c>
      <c r="G27" s="161"/>
      <c r="H27" s="161"/>
      <c r="I27" s="161"/>
    </row>
    <row r="28" spans="1:9" ht="21.15" customHeight="1">
      <c r="A28" s="6" t="s">
        <v>18</v>
      </c>
      <c r="B28" s="39">
        <v>76</v>
      </c>
      <c r="C28" s="41"/>
      <c r="D28" s="42"/>
      <c r="F28" s="161"/>
      <c r="G28" s="161"/>
      <c r="H28" s="161"/>
      <c r="I28" s="161"/>
    </row>
    <row r="29" spans="1:9" ht="21.15" customHeight="1">
      <c r="A29" s="6" t="s">
        <v>19</v>
      </c>
      <c r="B29" s="39">
        <v>63</v>
      </c>
      <c r="C29" s="41"/>
      <c r="D29" s="42"/>
      <c r="F29" s="262" t="s">
        <v>144</v>
      </c>
      <c r="G29" s="161"/>
      <c r="H29" s="161"/>
      <c r="I29" s="161"/>
    </row>
    <row r="30" spans="1:9" ht="21.15" customHeight="1">
      <c r="A30" s="6" t="s">
        <v>20</v>
      </c>
      <c r="B30" s="39">
        <v>55</v>
      </c>
      <c r="C30" s="41"/>
      <c r="D30" s="42"/>
      <c r="F30" s="161"/>
      <c r="G30" s="161"/>
      <c r="H30" s="161"/>
      <c r="I30" s="161"/>
    </row>
    <row r="34" ht="20.85" customHeight="1"/>
    <row r="35" ht="20.85" customHeight="1"/>
    <row r="36" ht="20.85" customHeight="1"/>
    <row r="37" ht="20.85" customHeight="1"/>
    <row r="38" ht="20.85" customHeight="1"/>
    <row r="39" ht="20.85" customHeight="1"/>
  </sheetData>
  <sortState xmlns:xlrd2="http://schemas.microsoft.com/office/spreadsheetml/2017/richdata2" ref="A11:E19">
    <sortCondition ref="A11:A19"/>
  </sortState>
  <mergeCells count="19">
    <mergeCell ref="A24:B24"/>
    <mergeCell ref="F25:I26"/>
    <mergeCell ref="F27:I28"/>
    <mergeCell ref="F29:I30"/>
    <mergeCell ref="C24:D24"/>
    <mergeCell ref="A4:I6"/>
    <mergeCell ref="A7:I7"/>
    <mergeCell ref="A9:A10"/>
    <mergeCell ref="B9:D10"/>
    <mergeCell ref="E9:F10"/>
    <mergeCell ref="G9:H10"/>
    <mergeCell ref="I9:I10"/>
    <mergeCell ref="B1:C1"/>
    <mergeCell ref="F1:I1"/>
    <mergeCell ref="A2:A3"/>
    <mergeCell ref="B2:C3"/>
    <mergeCell ref="D2:D3"/>
    <mergeCell ref="F2:I2"/>
    <mergeCell ref="F3:I3"/>
  </mergeCells>
  <pageMargins left="0.7" right="0.7" top="0.75" bottom="0.75" header="0.3" footer="0.3"/>
  <pageSetup orientation="portrait" r:id="rId1"/>
  <headerFooter>
    <oddHeader xml:space="preserve">&amp;L&amp;K00B0F0Mini Rally&amp;K01+000
</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D5CE-25DA-4C29-AF7C-990A1BAE9F7B}">
  <sheetPr codeName="Sheet64">
    <tabColor theme="9" tint="0.79998168889431442"/>
  </sheetPr>
  <dimension ref="A1:I30"/>
  <sheetViews>
    <sheetView view="pageLayout" topLeftCell="A2" zoomScaleNormal="100" workbookViewId="0">
      <selection activeCell="P21" sqref="P21"/>
    </sheetView>
  </sheetViews>
  <sheetFormatPr defaultColWidth="9.109375" defaultRowHeight="14.4"/>
  <cols>
    <col min="1" max="1" width="11.44140625" style="1" customWidth="1"/>
    <col min="2" max="2" width="15" customWidth="1"/>
    <col min="3" max="3" width="1.109375" customWidth="1"/>
    <col min="4" max="4" width="11.44140625" customWidth="1"/>
    <col min="5" max="5" width="8.5546875" customWidth="1"/>
    <col min="6" max="6" width="1.6640625" customWidth="1"/>
    <col min="7" max="8" width="8.5546875" customWidth="1"/>
  </cols>
  <sheetData>
    <row r="1" spans="1:9">
      <c r="A1" s="18" t="s">
        <v>31</v>
      </c>
      <c r="B1" s="165" t="s">
        <v>32</v>
      </c>
      <c r="C1" s="166"/>
      <c r="D1" s="18" t="s">
        <v>33</v>
      </c>
      <c r="E1" s="18" t="s">
        <v>0</v>
      </c>
      <c r="F1" s="280" t="s">
        <v>82</v>
      </c>
      <c r="G1" s="281"/>
      <c r="H1" s="281"/>
      <c r="I1" s="282"/>
    </row>
    <row r="2" spans="1:9">
      <c r="A2" s="177">
        <v>32</v>
      </c>
      <c r="B2" s="179" t="s">
        <v>173</v>
      </c>
      <c r="C2" s="180"/>
      <c r="D2" s="177"/>
      <c r="E2" s="18" t="s">
        <v>36</v>
      </c>
      <c r="F2" s="183"/>
      <c r="G2" s="184"/>
      <c r="H2" s="184"/>
      <c r="I2" s="185"/>
    </row>
    <row r="3" spans="1:9">
      <c r="A3" s="178"/>
      <c r="B3" s="181"/>
      <c r="C3" s="182"/>
      <c r="D3" s="178"/>
      <c r="E3" s="5" t="s">
        <v>37</v>
      </c>
      <c r="F3" s="186"/>
      <c r="G3" s="186"/>
      <c r="H3" s="186"/>
      <c r="I3" s="186"/>
    </row>
    <row r="4" spans="1:9">
      <c r="A4" s="122" t="s">
        <v>164</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91</v>
      </c>
      <c r="C11" s="45"/>
      <c r="D11" s="45">
        <v>50001</v>
      </c>
      <c r="E11" s="19">
        <v>13497</v>
      </c>
      <c r="F11" s="1"/>
      <c r="G11" s="160">
        <v>56</v>
      </c>
      <c r="H11" s="118"/>
      <c r="I11" s="17" t="s">
        <v>97</v>
      </c>
    </row>
    <row r="12" spans="1:9" s="3" customFormat="1" ht="21.15" customHeight="1">
      <c r="A12" s="45" t="s">
        <v>16</v>
      </c>
      <c r="B12" s="45" t="s">
        <v>89</v>
      </c>
      <c r="C12" s="45"/>
      <c r="D12" s="45">
        <v>50001</v>
      </c>
      <c r="E12" s="19">
        <v>13498</v>
      </c>
      <c r="F12" s="1"/>
      <c r="G12" s="160">
        <v>57</v>
      </c>
      <c r="H12" s="118"/>
      <c r="I12" s="39" t="s">
        <v>96</v>
      </c>
    </row>
    <row r="13" spans="1:9" s="3" customFormat="1" ht="21.15" customHeight="1">
      <c r="A13" s="45" t="s">
        <v>17</v>
      </c>
      <c r="B13" s="45" t="s">
        <v>87</v>
      </c>
      <c r="C13" s="45"/>
      <c r="D13" s="45">
        <v>50007</v>
      </c>
      <c r="E13" s="19">
        <v>18636</v>
      </c>
      <c r="F13" s="1"/>
      <c r="G13" s="160">
        <v>62</v>
      </c>
      <c r="H13" s="118"/>
      <c r="I13" s="17" t="s">
        <v>95</v>
      </c>
    </row>
    <row r="14" spans="1:9" s="3" customFormat="1" ht="21.15" customHeight="1">
      <c r="A14" s="45" t="s">
        <v>17</v>
      </c>
      <c r="B14" s="45" t="s">
        <v>93</v>
      </c>
      <c r="C14" s="45"/>
      <c r="D14" s="45">
        <v>50007</v>
      </c>
      <c r="E14" s="19">
        <v>12218</v>
      </c>
      <c r="F14" s="1"/>
      <c r="G14" s="160">
        <v>66</v>
      </c>
      <c r="H14" s="118"/>
      <c r="I14" s="39" t="s">
        <v>11</v>
      </c>
    </row>
    <row r="15" spans="1:9" s="3" customFormat="1" ht="21.15" customHeight="1">
      <c r="A15" s="45" t="s">
        <v>18</v>
      </c>
      <c r="B15" s="45" t="s">
        <v>85</v>
      </c>
      <c r="C15" s="45"/>
      <c r="D15" s="45">
        <v>50008</v>
      </c>
      <c r="E15" s="19">
        <v>22446</v>
      </c>
      <c r="F15" s="1"/>
      <c r="G15" s="219">
        <v>83</v>
      </c>
      <c r="H15" s="164"/>
      <c r="I15" s="39" t="s">
        <v>7</v>
      </c>
    </row>
    <row r="16" spans="1:9" s="3" customFormat="1" ht="21.15" customHeight="1">
      <c r="A16" s="45" t="s">
        <v>18</v>
      </c>
      <c r="B16" s="45" t="s">
        <v>311</v>
      </c>
      <c r="C16" s="45"/>
      <c r="D16" s="45">
        <v>50008</v>
      </c>
      <c r="E16" s="19">
        <v>20033</v>
      </c>
      <c r="F16" s="1"/>
      <c r="G16" s="219">
        <v>83</v>
      </c>
      <c r="H16" s="164"/>
      <c r="I16" s="39" t="s">
        <v>7</v>
      </c>
    </row>
    <row r="17" spans="1:9" s="3" customFormat="1" ht="21.15" customHeight="1">
      <c r="A17" s="45" t="s">
        <v>19</v>
      </c>
      <c r="B17" s="45" t="s">
        <v>312</v>
      </c>
      <c r="C17" s="45"/>
      <c r="D17" s="45">
        <v>50010</v>
      </c>
      <c r="E17" s="19">
        <v>43366</v>
      </c>
      <c r="F17" s="1"/>
      <c r="G17" s="160">
        <v>53</v>
      </c>
      <c r="H17" s="118"/>
      <c r="I17" s="17" t="s">
        <v>98</v>
      </c>
    </row>
    <row r="18" spans="1:9" s="3" customFormat="1" ht="21.15" customHeight="1">
      <c r="A18" s="45" t="s">
        <v>19</v>
      </c>
      <c r="B18" s="45" t="s">
        <v>125</v>
      </c>
      <c r="C18" s="45"/>
      <c r="D18" s="45">
        <v>50010</v>
      </c>
      <c r="E18" s="19">
        <v>38928</v>
      </c>
      <c r="F18" s="1"/>
      <c r="G18" s="227">
        <v>81</v>
      </c>
      <c r="H18" s="187"/>
      <c r="I18" s="39" t="s">
        <v>9</v>
      </c>
    </row>
    <row r="19" spans="1:9" s="3" customFormat="1" ht="21.15" customHeight="1">
      <c r="A19" s="45" t="s">
        <v>20</v>
      </c>
      <c r="B19" s="45" t="s">
        <v>131</v>
      </c>
      <c r="C19" s="45"/>
      <c r="D19" s="45">
        <v>50015</v>
      </c>
      <c r="E19" s="19">
        <v>22145</v>
      </c>
      <c r="F19" s="1"/>
      <c r="G19" s="160">
        <v>71</v>
      </c>
      <c r="H19" s="118"/>
      <c r="I19" s="39" t="s">
        <v>10</v>
      </c>
    </row>
    <row r="20" spans="1:9" s="3" customFormat="1" ht="21.15" customHeight="1">
      <c r="A20" s="45" t="s">
        <v>20</v>
      </c>
      <c r="B20" s="45" t="s">
        <v>130</v>
      </c>
      <c r="C20" s="45"/>
      <c r="D20" s="45">
        <v>50015</v>
      </c>
      <c r="E20" s="19">
        <v>32315</v>
      </c>
      <c r="F20" s="1"/>
      <c r="G20" s="160">
        <v>65</v>
      </c>
      <c r="H20" s="118"/>
      <c r="I20" s="17" t="s">
        <v>12</v>
      </c>
    </row>
    <row r="21" spans="1:9" s="3" customFormat="1" ht="21.15" customHeight="1">
      <c r="A21" s="20"/>
      <c r="B21" s="159"/>
      <c r="C21" s="159"/>
      <c r="D21" s="159"/>
      <c r="E21" s="159"/>
      <c r="F21" s="159"/>
      <c r="G21" s="160"/>
      <c r="H21" s="118"/>
      <c r="I21" s="17"/>
    </row>
    <row r="22" spans="1:9" s="3" customFormat="1" ht="21.15" customHeight="1">
      <c r="A22" s="20"/>
      <c r="B22" s="159"/>
      <c r="C22" s="159"/>
      <c r="D22" s="159"/>
      <c r="E22" s="159"/>
      <c r="F22" s="159"/>
      <c r="G22" s="160"/>
      <c r="H22" s="118"/>
      <c r="I22" s="17"/>
    </row>
    <row r="24" spans="1:9" ht="15" customHeight="1">
      <c r="A24" s="121" t="s">
        <v>45</v>
      </c>
      <c r="B24" s="121"/>
    </row>
    <row r="25" spans="1:9" ht="21.15" customHeight="1">
      <c r="A25" s="4" t="s">
        <v>16</v>
      </c>
      <c r="B25" s="39">
        <v>57</v>
      </c>
      <c r="F25" s="161" t="s">
        <v>46</v>
      </c>
      <c r="G25" s="161"/>
      <c r="H25" s="161"/>
      <c r="I25" s="161"/>
    </row>
    <row r="26" spans="1:9" ht="21.15" customHeight="1">
      <c r="A26" s="4" t="s">
        <v>61</v>
      </c>
      <c r="B26" s="39">
        <v>0</v>
      </c>
      <c r="F26" s="161"/>
      <c r="G26" s="161"/>
      <c r="H26" s="161"/>
      <c r="I26" s="161"/>
    </row>
    <row r="27" spans="1:9" ht="21.15" customHeight="1">
      <c r="A27" s="4" t="s">
        <v>17</v>
      </c>
      <c r="B27" s="39">
        <v>66</v>
      </c>
      <c r="F27" s="161" t="s">
        <v>47</v>
      </c>
      <c r="G27" s="161"/>
      <c r="H27" s="161"/>
      <c r="I27" s="161"/>
    </row>
    <row r="28" spans="1:9" ht="21.15" customHeight="1">
      <c r="A28" s="4" t="s">
        <v>18</v>
      </c>
      <c r="B28" s="39">
        <v>83</v>
      </c>
      <c r="F28" s="161"/>
      <c r="G28" s="161"/>
      <c r="H28" s="161"/>
      <c r="I28" s="161"/>
    </row>
    <row r="29" spans="1:9" ht="21.15" customHeight="1">
      <c r="A29" s="4" t="s">
        <v>19</v>
      </c>
      <c r="B29" s="39">
        <v>81</v>
      </c>
      <c r="F29" s="161" t="s">
        <v>48</v>
      </c>
      <c r="G29" s="161"/>
      <c r="H29" s="161"/>
      <c r="I29" s="161"/>
    </row>
    <row r="30" spans="1:9" ht="21.15" customHeight="1">
      <c r="A30" s="4" t="s">
        <v>20</v>
      </c>
      <c r="B30" s="39">
        <v>71</v>
      </c>
      <c r="F30" s="161"/>
      <c r="G30" s="161"/>
      <c r="H30" s="161"/>
      <c r="I30" s="161"/>
    </row>
  </sheetData>
  <sortState xmlns:xlrd2="http://schemas.microsoft.com/office/spreadsheetml/2017/richdata2" ref="A11:E20">
    <sortCondition ref="A11:A20"/>
  </sortState>
  <mergeCells count="34">
    <mergeCell ref="B1:C1"/>
    <mergeCell ref="F1:I1"/>
    <mergeCell ref="A2:A3"/>
    <mergeCell ref="B2:C3"/>
    <mergeCell ref="D2:D3"/>
    <mergeCell ref="F2:I2"/>
    <mergeCell ref="F3:I3"/>
    <mergeCell ref="G13:H13"/>
    <mergeCell ref="G14:H14"/>
    <mergeCell ref="G11:H11"/>
    <mergeCell ref="G12:H12"/>
    <mergeCell ref="A4:I6"/>
    <mergeCell ref="A7:I7"/>
    <mergeCell ref="A9:A10"/>
    <mergeCell ref="B9:D10"/>
    <mergeCell ref="E9:F10"/>
    <mergeCell ref="G9:H10"/>
    <mergeCell ref="I9:I10"/>
    <mergeCell ref="G19:H19"/>
    <mergeCell ref="G20:H20"/>
    <mergeCell ref="G17:H17"/>
    <mergeCell ref="G18:H18"/>
    <mergeCell ref="G15:H15"/>
    <mergeCell ref="G16:H16"/>
    <mergeCell ref="A24:B24"/>
    <mergeCell ref="F25:I26"/>
    <mergeCell ref="F27:I28"/>
    <mergeCell ref="F29:I30"/>
    <mergeCell ref="B21:D21"/>
    <mergeCell ref="E21:F21"/>
    <mergeCell ref="G21:H21"/>
    <mergeCell ref="B22:D22"/>
    <mergeCell ref="E22:F22"/>
    <mergeCell ref="G22:H22"/>
  </mergeCells>
  <pageMargins left="0.7" right="0.7" top="0.75" bottom="0.75" header="0.3" footer="0.3"/>
  <pageSetup orientation="portrait" r:id="rId1"/>
  <headerFooter>
    <oddHeader>&amp;L&amp;K00B0F0MINI</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36CEA-79E0-4976-A136-4E3CCFA4D889}">
  <sheetPr codeName="Sheet55">
    <tabColor theme="9" tint="0.79998168889431442"/>
  </sheetPr>
  <dimension ref="A1:I30"/>
  <sheetViews>
    <sheetView view="pageLayout" topLeftCell="A5" zoomScaleNormal="100" workbookViewId="0">
      <selection activeCell="G35" sqref="G35"/>
    </sheetView>
  </sheetViews>
  <sheetFormatPr defaultColWidth="9.109375" defaultRowHeight="14.4"/>
  <cols>
    <col min="1" max="1" width="11.44140625" style="1" customWidth="1"/>
    <col min="2" max="2" width="14.33203125" customWidth="1"/>
    <col min="3" max="3" width="1" customWidth="1"/>
    <col min="4" max="4" width="11.44140625" customWidth="1"/>
    <col min="5" max="5" width="8.5546875" customWidth="1"/>
    <col min="6" max="6" width="1" customWidth="1"/>
    <col min="7" max="8" width="8.5546875" customWidth="1"/>
  </cols>
  <sheetData>
    <row r="1" spans="1:9">
      <c r="A1" s="18" t="s">
        <v>31</v>
      </c>
      <c r="B1" s="165" t="s">
        <v>32</v>
      </c>
      <c r="C1" s="166"/>
      <c r="D1" s="18" t="s">
        <v>33</v>
      </c>
      <c r="E1" s="18" t="s">
        <v>0</v>
      </c>
      <c r="F1" s="280" t="s">
        <v>82</v>
      </c>
      <c r="G1" s="281"/>
      <c r="H1" s="281"/>
      <c r="I1" s="282"/>
    </row>
    <row r="2" spans="1:9">
      <c r="A2" s="177">
        <v>33</v>
      </c>
      <c r="B2" s="179" t="s">
        <v>187</v>
      </c>
      <c r="C2" s="180"/>
      <c r="D2" s="177" t="s">
        <v>35</v>
      </c>
      <c r="E2" s="18" t="s">
        <v>36</v>
      </c>
      <c r="F2" s="183"/>
      <c r="G2" s="184"/>
      <c r="H2" s="184"/>
      <c r="I2" s="185"/>
    </row>
    <row r="3" spans="1:9">
      <c r="A3" s="178"/>
      <c r="B3" s="181"/>
      <c r="C3" s="182"/>
      <c r="D3" s="178"/>
      <c r="E3" s="5" t="s">
        <v>37</v>
      </c>
      <c r="F3" s="186"/>
      <c r="G3" s="186"/>
      <c r="H3" s="186"/>
      <c r="I3" s="186"/>
    </row>
    <row r="4" spans="1:9" ht="14.4" customHeight="1">
      <c r="A4" s="122" t="s">
        <v>164</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49</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92</v>
      </c>
      <c r="C11" s="45"/>
      <c r="D11" s="45">
        <v>50001</v>
      </c>
      <c r="E11" s="19">
        <v>39874</v>
      </c>
      <c r="F11" s="1"/>
      <c r="G11" s="187">
        <v>76</v>
      </c>
      <c r="H11" s="187"/>
      <c r="I11" s="39" t="s">
        <v>9</v>
      </c>
    </row>
    <row r="12" spans="1:9" s="3" customFormat="1" ht="21.15" customHeight="1">
      <c r="A12" s="45" t="s">
        <v>16</v>
      </c>
      <c r="B12" s="45" t="s">
        <v>84</v>
      </c>
      <c r="C12" s="45"/>
      <c r="D12" s="45">
        <v>50001</v>
      </c>
      <c r="E12" s="19">
        <v>13501</v>
      </c>
      <c r="F12" s="1"/>
      <c r="G12" s="118">
        <v>72</v>
      </c>
      <c r="H12" s="118"/>
      <c r="I12" s="17" t="s">
        <v>10</v>
      </c>
    </row>
    <row r="13" spans="1:9" s="3" customFormat="1" ht="21.15" customHeight="1">
      <c r="A13" s="45" t="s">
        <v>17</v>
      </c>
      <c r="B13" s="45" t="s">
        <v>315</v>
      </c>
      <c r="C13" s="45"/>
      <c r="D13" s="45">
        <v>50007</v>
      </c>
      <c r="E13" s="19" t="s">
        <v>272</v>
      </c>
      <c r="F13" s="1"/>
      <c r="G13" s="118">
        <v>41</v>
      </c>
      <c r="H13" s="118"/>
      <c r="I13" s="17" t="s">
        <v>98</v>
      </c>
    </row>
    <row r="14" spans="1:9" s="3" customFormat="1" ht="21.15" customHeight="1">
      <c r="A14" s="45" t="s">
        <v>17</v>
      </c>
      <c r="B14" s="45" t="s">
        <v>72</v>
      </c>
      <c r="C14" s="45"/>
      <c r="D14" s="45">
        <v>50007</v>
      </c>
      <c r="E14" s="19">
        <v>18640</v>
      </c>
      <c r="F14" s="1"/>
      <c r="G14" s="118">
        <v>61</v>
      </c>
      <c r="H14" s="118"/>
      <c r="I14" s="39" t="s">
        <v>12</v>
      </c>
    </row>
    <row r="15" spans="1:9" s="3" customFormat="1" ht="21.15" customHeight="1">
      <c r="A15" s="45" t="s">
        <v>18</v>
      </c>
      <c r="B15" s="45" t="s">
        <v>85</v>
      </c>
      <c r="C15" s="45"/>
      <c r="D15" s="45">
        <v>50008</v>
      </c>
      <c r="E15" s="19">
        <v>22446</v>
      </c>
      <c r="F15" s="1"/>
      <c r="G15" s="162">
        <v>88</v>
      </c>
      <c r="H15" s="162"/>
      <c r="I15" s="39" t="s">
        <v>8</v>
      </c>
    </row>
    <row r="16" spans="1:9" s="3" customFormat="1" ht="21.15" customHeight="1">
      <c r="A16" s="45" t="s">
        <v>18</v>
      </c>
      <c r="B16" s="45" t="s">
        <v>71</v>
      </c>
      <c r="C16" s="45"/>
      <c r="D16" s="45">
        <v>50008</v>
      </c>
      <c r="E16" s="19">
        <v>36644</v>
      </c>
      <c r="F16" s="1"/>
      <c r="G16" s="118">
        <v>57</v>
      </c>
      <c r="H16" s="118"/>
      <c r="I16" s="17" t="s">
        <v>95</v>
      </c>
    </row>
    <row r="17" spans="1:9" s="3" customFormat="1" ht="21.15" customHeight="1">
      <c r="A17" s="45" t="s">
        <v>19</v>
      </c>
      <c r="B17" s="45" t="s">
        <v>124</v>
      </c>
      <c r="C17" s="45"/>
      <c r="D17" s="45">
        <v>50010</v>
      </c>
      <c r="E17" s="19">
        <v>32934</v>
      </c>
      <c r="F17" s="1"/>
      <c r="G17" s="164">
        <v>94</v>
      </c>
      <c r="H17" s="164"/>
      <c r="I17" s="39" t="s">
        <v>7</v>
      </c>
    </row>
    <row r="18" spans="1:9" s="3" customFormat="1" ht="21.15" customHeight="1">
      <c r="A18" s="45" t="s">
        <v>19</v>
      </c>
      <c r="B18" s="45" t="s">
        <v>126</v>
      </c>
      <c r="C18" s="45"/>
      <c r="D18" s="45">
        <v>50010</v>
      </c>
      <c r="E18" s="19">
        <v>9533</v>
      </c>
      <c r="F18" s="1"/>
      <c r="G18" s="118">
        <v>51</v>
      </c>
      <c r="H18" s="118"/>
      <c r="I18" s="17" t="s">
        <v>96</v>
      </c>
    </row>
    <row r="19" spans="1:9" s="3" customFormat="1" ht="21.15" customHeight="1">
      <c r="A19" s="45" t="s">
        <v>20</v>
      </c>
      <c r="B19" s="45" t="s">
        <v>313</v>
      </c>
      <c r="C19" s="45"/>
      <c r="D19" s="45">
        <v>50015</v>
      </c>
      <c r="E19" s="19">
        <v>22155</v>
      </c>
      <c r="F19" s="1"/>
      <c r="G19" s="118">
        <v>48</v>
      </c>
      <c r="H19" s="118"/>
      <c r="I19" s="17" t="s">
        <v>97</v>
      </c>
    </row>
    <row r="20" spans="1:9" s="3" customFormat="1" ht="21.15" customHeight="1">
      <c r="A20" s="45" t="s">
        <v>20</v>
      </c>
      <c r="B20" s="45" t="s">
        <v>314</v>
      </c>
      <c r="C20" s="45"/>
      <c r="D20" s="45">
        <v>50015</v>
      </c>
      <c r="E20" s="19">
        <v>31719</v>
      </c>
      <c r="F20" s="1"/>
      <c r="G20" s="118">
        <v>66</v>
      </c>
      <c r="H20" s="118"/>
      <c r="I20" s="39" t="s">
        <v>11</v>
      </c>
    </row>
    <row r="21" spans="1:9" s="3" customFormat="1" ht="21.15" customHeight="1">
      <c r="A21" s="17"/>
      <c r="B21" s="159"/>
      <c r="C21" s="159"/>
      <c r="D21" s="159"/>
      <c r="E21" s="159"/>
      <c r="F21" s="159"/>
      <c r="G21" s="118"/>
      <c r="H21" s="118"/>
      <c r="I21" s="17"/>
    </row>
    <row r="22" spans="1:9" s="3" customFormat="1" ht="21.15" customHeight="1">
      <c r="A22" s="17"/>
      <c r="B22" s="159"/>
      <c r="C22" s="159"/>
      <c r="D22" s="159"/>
      <c r="E22" s="159"/>
      <c r="F22" s="159"/>
      <c r="G22" s="118"/>
      <c r="H22" s="118"/>
      <c r="I22" s="17"/>
    </row>
    <row r="24" spans="1:9" ht="15" customHeight="1">
      <c r="A24" s="121" t="s">
        <v>45</v>
      </c>
      <c r="B24" s="121"/>
    </row>
    <row r="25" spans="1:9" ht="21.15" customHeight="1">
      <c r="A25" s="4" t="s">
        <v>16</v>
      </c>
      <c r="B25" s="39">
        <v>76</v>
      </c>
      <c r="F25" s="161" t="s">
        <v>46</v>
      </c>
      <c r="G25" s="161"/>
      <c r="H25" s="161"/>
      <c r="I25" s="161"/>
    </row>
    <row r="26" spans="1:9" ht="21.15" customHeight="1">
      <c r="A26" s="4" t="s">
        <v>61</v>
      </c>
      <c r="B26" s="39">
        <v>0</v>
      </c>
      <c r="F26" s="161"/>
      <c r="G26" s="161"/>
      <c r="H26" s="161"/>
      <c r="I26" s="161"/>
    </row>
    <row r="27" spans="1:9" ht="21.15" customHeight="1">
      <c r="A27" s="4" t="s">
        <v>17</v>
      </c>
      <c r="B27" s="39">
        <v>61</v>
      </c>
      <c r="F27" s="161" t="s">
        <v>47</v>
      </c>
      <c r="G27" s="161"/>
      <c r="H27" s="161"/>
      <c r="I27" s="161"/>
    </row>
    <row r="28" spans="1:9" ht="21.15" customHeight="1">
      <c r="A28" s="4" t="s">
        <v>18</v>
      </c>
      <c r="B28" s="39">
        <v>88</v>
      </c>
      <c r="F28" s="161"/>
      <c r="G28" s="161"/>
      <c r="H28" s="161"/>
      <c r="I28" s="161"/>
    </row>
    <row r="29" spans="1:9" ht="21.15" customHeight="1">
      <c r="A29" s="4" t="s">
        <v>19</v>
      </c>
      <c r="B29" s="39">
        <v>94</v>
      </c>
      <c r="F29" s="161" t="s">
        <v>48</v>
      </c>
      <c r="G29" s="161"/>
      <c r="H29" s="161"/>
      <c r="I29" s="161"/>
    </row>
    <row r="30" spans="1:9" ht="21.15" customHeight="1">
      <c r="A30" s="4" t="s">
        <v>20</v>
      </c>
      <c r="B30" s="39">
        <v>66</v>
      </c>
      <c r="F30" s="161"/>
      <c r="G30" s="161"/>
      <c r="H30" s="161"/>
      <c r="I30" s="161"/>
    </row>
  </sheetData>
  <sortState xmlns:xlrd2="http://schemas.microsoft.com/office/spreadsheetml/2017/richdata2" ref="A11:E20">
    <sortCondition ref="A11:A20"/>
  </sortState>
  <mergeCells count="34">
    <mergeCell ref="B1:C1"/>
    <mergeCell ref="F1:I1"/>
    <mergeCell ref="A2:A3"/>
    <mergeCell ref="B2:C3"/>
    <mergeCell ref="D2:D3"/>
    <mergeCell ref="F2:I2"/>
    <mergeCell ref="F3:I3"/>
    <mergeCell ref="G13:H13"/>
    <mergeCell ref="G14:H14"/>
    <mergeCell ref="G11:H11"/>
    <mergeCell ref="G12:H12"/>
    <mergeCell ref="A4:I6"/>
    <mergeCell ref="A7:I7"/>
    <mergeCell ref="A9:A10"/>
    <mergeCell ref="B9:D10"/>
    <mergeCell ref="E9:F10"/>
    <mergeCell ref="G9:H10"/>
    <mergeCell ref="I9:I10"/>
    <mergeCell ref="G19:H19"/>
    <mergeCell ref="G20:H20"/>
    <mergeCell ref="G17:H17"/>
    <mergeCell ref="G18:H18"/>
    <mergeCell ref="G15:H15"/>
    <mergeCell ref="G16:H16"/>
    <mergeCell ref="A24:B24"/>
    <mergeCell ref="F25:I26"/>
    <mergeCell ref="F27:I28"/>
    <mergeCell ref="F29:I30"/>
    <mergeCell ref="B21:D21"/>
    <mergeCell ref="E21:F21"/>
    <mergeCell ref="G21:H21"/>
    <mergeCell ref="B22:D22"/>
    <mergeCell ref="E22:F22"/>
    <mergeCell ref="G22:H22"/>
  </mergeCells>
  <pageMargins left="0.7" right="0.7" top="0.75" bottom="0.75" header="0.3" footer="0.3"/>
  <pageSetup orientation="portrait" r:id="rId1"/>
  <headerFooter>
    <oddHeader>&amp;L&amp;K00B0F0MINI</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05C9-2421-4A55-ABDD-9F5EEE837489}">
  <sheetPr codeName="Sheet56">
    <tabColor theme="9" tint="0.79998168889431442"/>
  </sheetPr>
  <dimension ref="A1:I30"/>
  <sheetViews>
    <sheetView view="pageLayout" zoomScaleNormal="100" workbookViewId="0">
      <selection activeCell="O16" sqref="O16"/>
    </sheetView>
  </sheetViews>
  <sheetFormatPr defaultColWidth="9.109375" defaultRowHeight="14.4"/>
  <cols>
    <col min="1" max="1" width="11.44140625" style="1" customWidth="1"/>
    <col min="2" max="2" width="16.44140625" customWidth="1"/>
    <col min="3" max="3" width="0.88671875" customWidth="1"/>
    <col min="4" max="4" width="11.44140625" customWidth="1"/>
    <col min="5" max="5" width="8.5546875" customWidth="1"/>
    <col min="6" max="6" width="0.88671875" customWidth="1"/>
    <col min="7" max="8" width="8.5546875" customWidth="1"/>
  </cols>
  <sheetData>
    <row r="1" spans="1:9">
      <c r="A1" s="18" t="s">
        <v>31</v>
      </c>
      <c r="B1" s="165" t="s">
        <v>32</v>
      </c>
      <c r="C1" s="166"/>
      <c r="D1" s="18" t="s">
        <v>33</v>
      </c>
      <c r="E1" s="18" t="s">
        <v>0</v>
      </c>
      <c r="F1" s="280" t="s">
        <v>82</v>
      </c>
      <c r="G1" s="281"/>
      <c r="H1" s="281"/>
      <c r="I1" s="282"/>
    </row>
    <row r="2" spans="1:9">
      <c r="A2" s="177">
        <v>34</v>
      </c>
      <c r="B2" s="179" t="s">
        <v>175</v>
      </c>
      <c r="C2" s="180"/>
      <c r="D2" s="177"/>
      <c r="E2" s="18" t="s">
        <v>36</v>
      </c>
      <c r="F2" s="183"/>
      <c r="G2" s="184"/>
      <c r="H2" s="184"/>
      <c r="I2" s="185"/>
    </row>
    <row r="3" spans="1:9">
      <c r="A3" s="178"/>
      <c r="B3" s="181"/>
      <c r="C3" s="182"/>
      <c r="D3" s="178"/>
      <c r="E3" s="5" t="s">
        <v>37</v>
      </c>
      <c r="F3" s="186"/>
      <c r="G3" s="186"/>
      <c r="H3" s="186"/>
      <c r="I3" s="186"/>
    </row>
    <row r="4" spans="1:9">
      <c r="A4" s="122" t="s">
        <v>66</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90</v>
      </c>
      <c r="C11" s="45"/>
      <c r="D11" s="45">
        <v>50001</v>
      </c>
      <c r="E11" s="45">
        <v>30719</v>
      </c>
      <c r="F11"/>
      <c r="G11" s="118">
        <v>71</v>
      </c>
      <c r="H11" s="118"/>
      <c r="I11" s="17" t="s">
        <v>97</v>
      </c>
    </row>
    <row r="12" spans="1:9" s="3" customFormat="1" ht="21.15" customHeight="1">
      <c r="A12" s="45" t="s">
        <v>16</v>
      </c>
      <c r="B12" s="45" t="s">
        <v>91</v>
      </c>
      <c r="C12" s="45"/>
      <c r="D12" s="45">
        <v>50001</v>
      </c>
      <c r="E12" s="45">
        <v>13497</v>
      </c>
      <c r="F12"/>
      <c r="G12" s="118">
        <v>85</v>
      </c>
      <c r="H12" s="118"/>
      <c r="I12" s="39" t="s">
        <v>10</v>
      </c>
    </row>
    <row r="13" spans="1:9" s="3" customFormat="1" ht="21.15" customHeight="1">
      <c r="A13" s="45" t="s">
        <v>17</v>
      </c>
      <c r="B13" s="45" t="s">
        <v>88</v>
      </c>
      <c r="C13" s="45"/>
      <c r="D13" s="45">
        <v>50007</v>
      </c>
      <c r="E13" s="45">
        <v>191526</v>
      </c>
      <c r="F13"/>
      <c r="G13" s="118">
        <v>71</v>
      </c>
      <c r="H13" s="118"/>
      <c r="I13" s="17" t="s">
        <v>97</v>
      </c>
    </row>
    <row r="14" spans="1:9" s="3" customFormat="1" ht="21.15" customHeight="1">
      <c r="A14" s="45" t="s">
        <v>17</v>
      </c>
      <c r="B14" s="45" t="s">
        <v>78</v>
      </c>
      <c r="C14" s="45"/>
      <c r="D14" s="45">
        <v>50007</v>
      </c>
      <c r="E14" s="45">
        <v>18637</v>
      </c>
      <c r="F14"/>
      <c r="G14" s="118">
        <v>76</v>
      </c>
      <c r="H14" s="118"/>
      <c r="I14" s="39" t="s">
        <v>96</v>
      </c>
    </row>
    <row r="15" spans="1:9" s="3" customFormat="1" ht="21.15" customHeight="1">
      <c r="A15" s="45" t="s">
        <v>18</v>
      </c>
      <c r="B15" s="45" t="s">
        <v>69</v>
      </c>
      <c r="C15" s="45"/>
      <c r="D15" s="45">
        <v>50008</v>
      </c>
      <c r="E15" s="45">
        <v>10092</v>
      </c>
      <c r="F15"/>
      <c r="G15" s="118">
        <v>79</v>
      </c>
      <c r="H15" s="118"/>
      <c r="I15" s="39" t="s">
        <v>12</v>
      </c>
    </row>
    <row r="16" spans="1:9" s="3" customFormat="1" ht="21.15" customHeight="1">
      <c r="A16" s="45" t="s">
        <v>18</v>
      </c>
      <c r="B16" s="45" t="s">
        <v>303</v>
      </c>
      <c r="C16" s="45"/>
      <c r="D16" s="45">
        <v>50008</v>
      </c>
      <c r="E16" s="45">
        <v>20033</v>
      </c>
      <c r="F16"/>
      <c r="G16" s="118">
        <v>78</v>
      </c>
      <c r="H16" s="118"/>
      <c r="I16" s="17" t="s">
        <v>95</v>
      </c>
    </row>
    <row r="17" spans="1:9" s="3" customFormat="1" ht="21.15" customHeight="1">
      <c r="A17" s="45" t="s">
        <v>19</v>
      </c>
      <c r="B17" s="45" t="s">
        <v>123</v>
      </c>
      <c r="C17" s="45"/>
      <c r="D17" s="45">
        <v>50010</v>
      </c>
      <c r="E17" s="45">
        <v>37312</v>
      </c>
      <c r="F17"/>
      <c r="G17" s="162">
        <v>89</v>
      </c>
      <c r="H17" s="162"/>
      <c r="I17" s="17" t="s">
        <v>8</v>
      </c>
    </row>
    <row r="18" spans="1:9" s="3" customFormat="1" ht="21.15" customHeight="1">
      <c r="A18" s="45" t="s">
        <v>19</v>
      </c>
      <c r="B18" s="45" t="s">
        <v>124</v>
      </c>
      <c r="C18" s="45"/>
      <c r="D18" s="45">
        <v>50010</v>
      </c>
      <c r="E18" s="45">
        <v>32934</v>
      </c>
      <c r="F18"/>
      <c r="G18" s="164">
        <v>93</v>
      </c>
      <c r="H18" s="164"/>
      <c r="I18" s="39" t="s">
        <v>7</v>
      </c>
    </row>
    <row r="19" spans="1:9" s="3" customFormat="1" ht="21.15" customHeight="1">
      <c r="A19" s="45" t="s">
        <v>20</v>
      </c>
      <c r="B19" s="45" t="s">
        <v>316</v>
      </c>
      <c r="C19" s="45"/>
      <c r="D19" s="45">
        <v>50015</v>
      </c>
      <c r="E19" s="45">
        <v>22145</v>
      </c>
      <c r="F19"/>
      <c r="G19" s="118">
        <v>84</v>
      </c>
      <c r="H19" s="118"/>
      <c r="I19" s="17" t="s">
        <v>11</v>
      </c>
    </row>
    <row r="20" spans="1:9" s="3" customFormat="1" ht="21.15" customHeight="1">
      <c r="A20" s="45" t="s">
        <v>20</v>
      </c>
      <c r="B20" s="45" t="s">
        <v>130</v>
      </c>
      <c r="C20" s="45"/>
      <c r="D20" s="45">
        <v>50015</v>
      </c>
      <c r="E20" s="45">
        <v>32315</v>
      </c>
      <c r="F20"/>
      <c r="G20" s="187">
        <v>86</v>
      </c>
      <c r="H20" s="187"/>
      <c r="I20" s="39" t="s">
        <v>9</v>
      </c>
    </row>
    <row r="21" spans="1:9" s="3" customFormat="1" ht="21.15" customHeight="1">
      <c r="A21" s="17"/>
      <c r="B21" s="159"/>
      <c r="C21" s="159"/>
      <c r="D21" s="159"/>
      <c r="E21" s="159"/>
      <c r="F21" s="159"/>
      <c r="G21" s="118"/>
      <c r="H21" s="118"/>
      <c r="I21" s="17"/>
    </row>
    <row r="22" spans="1:9" s="3" customFormat="1" ht="21.15" customHeight="1">
      <c r="A22" s="17"/>
      <c r="B22" s="159"/>
      <c r="C22" s="159"/>
      <c r="D22" s="159"/>
      <c r="E22" s="159"/>
      <c r="F22" s="159"/>
      <c r="G22" s="118"/>
      <c r="H22" s="118"/>
      <c r="I22" s="17"/>
    </row>
    <row r="24" spans="1:9" ht="15" customHeight="1">
      <c r="A24" s="121" t="s">
        <v>45</v>
      </c>
      <c r="B24" s="121"/>
    </row>
    <row r="25" spans="1:9" ht="21.15" customHeight="1">
      <c r="A25" s="4" t="s">
        <v>16</v>
      </c>
      <c r="B25" s="17">
        <v>85</v>
      </c>
      <c r="F25" s="161" t="s">
        <v>46</v>
      </c>
      <c r="G25" s="161"/>
      <c r="H25" s="161"/>
      <c r="I25" s="161"/>
    </row>
    <row r="26" spans="1:9" ht="21.15" customHeight="1">
      <c r="A26" s="4" t="s">
        <v>61</v>
      </c>
      <c r="B26" s="17">
        <v>0</v>
      </c>
      <c r="F26" s="161"/>
      <c r="G26" s="161"/>
      <c r="H26" s="161"/>
      <c r="I26" s="161"/>
    </row>
    <row r="27" spans="1:9" ht="21.15" customHeight="1">
      <c r="A27" s="4" t="s">
        <v>17</v>
      </c>
      <c r="B27" s="17">
        <v>76</v>
      </c>
      <c r="F27" s="161" t="s">
        <v>47</v>
      </c>
      <c r="G27" s="161"/>
      <c r="H27" s="161"/>
      <c r="I27" s="161"/>
    </row>
    <row r="28" spans="1:9" ht="21.15" customHeight="1">
      <c r="A28" s="4" t="s">
        <v>18</v>
      </c>
      <c r="B28" s="17">
        <v>79</v>
      </c>
      <c r="F28" s="161"/>
      <c r="G28" s="161"/>
      <c r="H28" s="161"/>
      <c r="I28" s="161"/>
    </row>
    <row r="29" spans="1:9" ht="21.15" customHeight="1">
      <c r="A29" s="4" t="s">
        <v>19</v>
      </c>
      <c r="B29" s="17">
        <v>93</v>
      </c>
      <c r="F29" s="161" t="s">
        <v>48</v>
      </c>
      <c r="G29" s="161"/>
      <c r="H29" s="161"/>
      <c r="I29" s="161"/>
    </row>
    <row r="30" spans="1:9" ht="21.15" customHeight="1">
      <c r="A30" s="4" t="s">
        <v>20</v>
      </c>
      <c r="B30" s="17">
        <v>86</v>
      </c>
      <c r="F30" s="161"/>
      <c r="G30" s="161"/>
      <c r="H30" s="161"/>
      <c r="I30" s="161"/>
    </row>
  </sheetData>
  <sortState xmlns:xlrd2="http://schemas.microsoft.com/office/spreadsheetml/2017/richdata2" ref="A11:E20">
    <sortCondition ref="A11:A20"/>
  </sortState>
  <mergeCells count="34">
    <mergeCell ref="B1:C1"/>
    <mergeCell ref="F1:I1"/>
    <mergeCell ref="A2:A3"/>
    <mergeCell ref="B2:C3"/>
    <mergeCell ref="D2:D3"/>
    <mergeCell ref="F2:I2"/>
    <mergeCell ref="F3:I3"/>
    <mergeCell ref="G13:H13"/>
    <mergeCell ref="G14:H14"/>
    <mergeCell ref="G11:H11"/>
    <mergeCell ref="G12:H12"/>
    <mergeCell ref="A4:I6"/>
    <mergeCell ref="A7:I7"/>
    <mergeCell ref="A9:A10"/>
    <mergeCell ref="B9:D10"/>
    <mergeCell ref="E9:F10"/>
    <mergeCell ref="G9:H10"/>
    <mergeCell ref="I9:I10"/>
    <mergeCell ref="G19:H19"/>
    <mergeCell ref="G20:H20"/>
    <mergeCell ref="G17:H17"/>
    <mergeCell ref="G18:H18"/>
    <mergeCell ref="G15:H15"/>
    <mergeCell ref="G16:H16"/>
    <mergeCell ref="A24:B24"/>
    <mergeCell ref="F25:I26"/>
    <mergeCell ref="F27:I28"/>
    <mergeCell ref="F29:I30"/>
    <mergeCell ref="B21:D21"/>
    <mergeCell ref="E21:F21"/>
    <mergeCell ref="G21:H21"/>
    <mergeCell ref="B22:D22"/>
    <mergeCell ref="E22:F22"/>
    <mergeCell ref="G22:H22"/>
  </mergeCells>
  <pageMargins left="0.7" right="0.7" top="0.75" bottom="0.75" header="0.3" footer="0.3"/>
  <pageSetup orientation="portrait" r:id="rId1"/>
  <headerFooter>
    <oddHeader>&amp;L&amp;K00B0F0MINI</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23BCD-7C30-4110-9E1E-1BFC40DE3945}">
  <sheetPr codeName="Sheet57">
    <tabColor theme="9" tint="0.79998168889431442"/>
  </sheetPr>
  <dimension ref="A1:I28"/>
  <sheetViews>
    <sheetView view="pageLayout" topLeftCell="A7" zoomScaleNormal="100" workbookViewId="0">
      <selection activeCell="P25" sqref="P25"/>
    </sheetView>
  </sheetViews>
  <sheetFormatPr defaultColWidth="9.109375" defaultRowHeight="14.4"/>
  <cols>
    <col min="1" max="1" width="11.44140625" style="1" customWidth="1"/>
    <col min="2" max="4" width="11.44140625" customWidth="1"/>
    <col min="5" max="8" width="8.5546875" customWidth="1"/>
  </cols>
  <sheetData>
    <row r="1" spans="1:9">
      <c r="A1" s="18" t="s">
        <v>31</v>
      </c>
      <c r="B1" s="165" t="s">
        <v>32</v>
      </c>
      <c r="C1" s="166"/>
      <c r="D1" s="18" t="s">
        <v>33</v>
      </c>
      <c r="E1" s="18" t="s">
        <v>0</v>
      </c>
      <c r="F1" s="280" t="s">
        <v>82</v>
      </c>
      <c r="G1" s="281"/>
      <c r="H1" s="281"/>
      <c r="I1" s="282"/>
    </row>
    <row r="2" spans="1:9">
      <c r="A2" s="177">
        <v>35</v>
      </c>
      <c r="B2" s="247" t="s">
        <v>188</v>
      </c>
      <c r="C2" s="248"/>
      <c r="D2" s="177"/>
      <c r="E2" s="18" t="s">
        <v>36</v>
      </c>
      <c r="F2" s="183"/>
      <c r="G2" s="184"/>
      <c r="H2" s="184"/>
      <c r="I2" s="185"/>
    </row>
    <row r="3" spans="1:9">
      <c r="A3" s="178"/>
      <c r="B3" s="249"/>
      <c r="C3" s="250"/>
      <c r="D3" s="178"/>
      <c r="E3" s="5" t="s">
        <v>37</v>
      </c>
      <c r="F3" s="186"/>
      <c r="G3" s="186"/>
      <c r="H3" s="186"/>
      <c r="I3" s="186"/>
    </row>
    <row r="4" spans="1:9">
      <c r="A4" s="122" t="s">
        <v>317</v>
      </c>
      <c r="B4" s="170"/>
      <c r="C4" s="170"/>
      <c r="D4" s="170"/>
      <c r="E4" s="170"/>
      <c r="F4" s="170"/>
      <c r="G4" s="170"/>
      <c r="H4" s="170"/>
      <c r="I4" s="123"/>
    </row>
    <row r="5" spans="1:9">
      <c r="A5" s="124"/>
      <c r="B5" s="171"/>
      <c r="C5" s="171"/>
      <c r="D5" s="171"/>
      <c r="E5" s="171"/>
      <c r="F5" s="171"/>
      <c r="G5" s="171"/>
      <c r="H5" s="171"/>
      <c r="I5" s="125"/>
    </row>
    <row r="6" spans="1:9" ht="96.75" customHeight="1">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17" t="s">
        <v>16</v>
      </c>
      <c r="B11" s="159" t="s">
        <v>386</v>
      </c>
      <c r="C11" s="159"/>
      <c r="D11" s="159"/>
      <c r="E11" s="159"/>
      <c r="F11" s="159"/>
      <c r="G11" s="118">
        <v>13</v>
      </c>
      <c r="H11" s="118"/>
      <c r="I11" s="17" t="s">
        <v>97</v>
      </c>
    </row>
    <row r="12" spans="1:9" s="3" customFormat="1" ht="21.15" customHeight="1">
      <c r="A12" s="17" t="s">
        <v>16</v>
      </c>
      <c r="B12" s="159" t="s">
        <v>387</v>
      </c>
      <c r="C12" s="159"/>
      <c r="D12" s="159"/>
      <c r="E12" s="159"/>
      <c r="F12" s="159"/>
      <c r="G12" s="164">
        <v>34</v>
      </c>
      <c r="H12" s="164"/>
      <c r="I12" s="39" t="s">
        <v>7</v>
      </c>
    </row>
    <row r="13" spans="1:9" s="3" customFormat="1" ht="21.15" customHeight="1">
      <c r="A13" s="17" t="s">
        <v>17</v>
      </c>
      <c r="B13" s="159" t="s">
        <v>388</v>
      </c>
      <c r="C13" s="159"/>
      <c r="D13" s="159"/>
      <c r="E13" s="159"/>
      <c r="F13" s="159"/>
      <c r="G13" s="118">
        <v>26</v>
      </c>
      <c r="H13" s="118"/>
      <c r="I13" s="17" t="s">
        <v>10</v>
      </c>
    </row>
    <row r="14" spans="1:9" s="3" customFormat="1" ht="21.15" customHeight="1">
      <c r="A14" s="17" t="s">
        <v>17</v>
      </c>
      <c r="B14" s="297" t="s">
        <v>81</v>
      </c>
      <c r="C14" s="297"/>
      <c r="D14" s="297"/>
      <c r="E14" s="297"/>
      <c r="F14" s="297"/>
      <c r="G14" s="162">
        <v>28</v>
      </c>
      <c r="H14" s="162"/>
      <c r="I14" s="39" t="s">
        <v>8</v>
      </c>
    </row>
    <row r="15" spans="1:9" s="3" customFormat="1" ht="21.15" customHeight="1">
      <c r="A15" s="17" t="s">
        <v>18</v>
      </c>
      <c r="B15" s="296" t="s">
        <v>79</v>
      </c>
      <c r="C15" s="159"/>
      <c r="D15" s="159"/>
      <c r="E15" s="199"/>
      <c r="F15" s="159"/>
      <c r="G15" s="160">
        <v>17</v>
      </c>
      <c r="H15" s="118"/>
      <c r="I15" s="39" t="s">
        <v>95</v>
      </c>
    </row>
    <row r="16" spans="1:9" s="3" customFormat="1" ht="21.15" customHeight="1">
      <c r="A16" s="17" t="s">
        <v>18</v>
      </c>
      <c r="B16" s="256" t="s">
        <v>52</v>
      </c>
      <c r="C16" s="257"/>
      <c r="D16" s="257"/>
      <c r="E16" s="199"/>
      <c r="F16" s="159"/>
      <c r="G16" s="160">
        <v>14</v>
      </c>
      <c r="H16" s="118"/>
      <c r="I16" s="17" t="s">
        <v>96</v>
      </c>
    </row>
    <row r="17" spans="1:9" s="3" customFormat="1" ht="21.15" customHeight="1">
      <c r="A17" s="17" t="s">
        <v>19</v>
      </c>
      <c r="B17" s="199" t="s">
        <v>127</v>
      </c>
      <c r="C17" s="159"/>
      <c r="D17" s="159"/>
      <c r="E17" s="199"/>
      <c r="F17" s="159"/>
      <c r="G17" s="160">
        <v>23</v>
      </c>
      <c r="H17" s="118"/>
      <c r="I17" s="17" t="s">
        <v>12</v>
      </c>
    </row>
    <row r="18" spans="1:9" s="3" customFormat="1" ht="21.15" customHeight="1">
      <c r="A18" s="17" t="s">
        <v>19</v>
      </c>
      <c r="B18" s="199" t="s">
        <v>117</v>
      </c>
      <c r="C18" s="159"/>
      <c r="D18" s="159"/>
      <c r="E18" s="199"/>
      <c r="F18" s="159"/>
      <c r="G18" s="160">
        <v>26</v>
      </c>
      <c r="H18" s="118"/>
      <c r="I18" s="39" t="s">
        <v>10</v>
      </c>
    </row>
    <row r="19" spans="1:9" s="3" customFormat="1" ht="21.15" customHeight="1">
      <c r="A19" s="17" t="s">
        <v>20</v>
      </c>
      <c r="B19" s="159" t="s">
        <v>132</v>
      </c>
      <c r="C19" s="159"/>
      <c r="D19" s="159"/>
      <c r="E19" s="159"/>
      <c r="F19" s="159"/>
      <c r="G19" s="187">
        <v>27</v>
      </c>
      <c r="H19" s="187"/>
      <c r="I19" s="39" t="s">
        <v>9</v>
      </c>
    </row>
    <row r="20" spans="1:9" s="3" customFormat="1" ht="21.15" customHeight="1">
      <c r="A20" s="17"/>
      <c r="B20" s="159"/>
      <c r="C20" s="159"/>
      <c r="D20" s="159"/>
      <c r="E20" s="159"/>
      <c r="F20" s="159"/>
      <c r="G20" s="118"/>
      <c r="H20" s="118"/>
      <c r="I20" s="17"/>
    </row>
    <row r="22" spans="1:9" ht="15" customHeight="1">
      <c r="A22" s="121" t="s">
        <v>45</v>
      </c>
      <c r="B22" s="121"/>
    </row>
    <row r="23" spans="1:9" ht="21.15" customHeight="1">
      <c r="A23" s="4" t="s">
        <v>16</v>
      </c>
      <c r="B23" s="17">
        <v>34</v>
      </c>
      <c r="F23" s="161" t="s">
        <v>46</v>
      </c>
      <c r="G23" s="161"/>
      <c r="H23" s="161"/>
      <c r="I23" s="161"/>
    </row>
    <row r="24" spans="1:9" ht="21.15" customHeight="1">
      <c r="A24" s="4" t="s">
        <v>61</v>
      </c>
      <c r="B24" s="17">
        <v>0</v>
      </c>
      <c r="F24" s="161"/>
      <c r="G24" s="161"/>
      <c r="H24" s="161"/>
      <c r="I24" s="161"/>
    </row>
    <row r="25" spans="1:9" ht="21.15" customHeight="1">
      <c r="A25" s="4" t="s">
        <v>17</v>
      </c>
      <c r="B25" s="17">
        <v>28</v>
      </c>
      <c r="F25" s="161" t="s">
        <v>47</v>
      </c>
      <c r="G25" s="161"/>
      <c r="H25" s="161"/>
      <c r="I25" s="161"/>
    </row>
    <row r="26" spans="1:9" ht="21.15" customHeight="1">
      <c r="A26" s="4" t="s">
        <v>18</v>
      </c>
      <c r="B26" s="17">
        <v>17</v>
      </c>
      <c r="F26" s="161"/>
      <c r="G26" s="161"/>
      <c r="H26" s="161"/>
      <c r="I26" s="161"/>
    </row>
    <row r="27" spans="1:9" ht="21.15" customHeight="1">
      <c r="A27" s="4" t="s">
        <v>19</v>
      </c>
      <c r="B27" s="17">
        <v>26</v>
      </c>
      <c r="F27" s="161" t="s">
        <v>48</v>
      </c>
      <c r="G27" s="161"/>
      <c r="H27" s="161"/>
      <c r="I27" s="161"/>
    </row>
    <row r="28" spans="1:9" ht="21.15" customHeight="1">
      <c r="A28" s="4" t="s">
        <v>20</v>
      </c>
      <c r="B28" s="17">
        <v>27</v>
      </c>
      <c r="F28" s="161"/>
      <c r="G28" s="161"/>
      <c r="H28" s="161"/>
      <c r="I28" s="161"/>
    </row>
  </sheetData>
  <mergeCells count="48">
    <mergeCell ref="B1:C1"/>
    <mergeCell ref="F1:I1"/>
    <mergeCell ref="A2:A3"/>
    <mergeCell ref="B2:C3"/>
    <mergeCell ref="D2:D3"/>
    <mergeCell ref="F2:I2"/>
    <mergeCell ref="F3:I3"/>
    <mergeCell ref="A4:I6"/>
    <mergeCell ref="A7:I7"/>
    <mergeCell ref="A9:A10"/>
    <mergeCell ref="B9:D10"/>
    <mergeCell ref="E9:F10"/>
    <mergeCell ref="G9:H10"/>
    <mergeCell ref="I9:I10"/>
    <mergeCell ref="B11:D11"/>
    <mergeCell ref="E11:F11"/>
    <mergeCell ref="G11:H11"/>
    <mergeCell ref="B12:D12"/>
    <mergeCell ref="E12:F12"/>
    <mergeCell ref="G12:H12"/>
    <mergeCell ref="B13:D13"/>
    <mergeCell ref="E13:F13"/>
    <mergeCell ref="G13:H13"/>
    <mergeCell ref="B14:D14"/>
    <mergeCell ref="E14:F14"/>
    <mergeCell ref="G14:H14"/>
    <mergeCell ref="B15:D15"/>
    <mergeCell ref="E15:F15"/>
    <mergeCell ref="G15:H15"/>
    <mergeCell ref="B16:D16"/>
    <mergeCell ref="E16:F16"/>
    <mergeCell ref="G16:H16"/>
    <mergeCell ref="B17:D17"/>
    <mergeCell ref="E17:F17"/>
    <mergeCell ref="G17:H17"/>
    <mergeCell ref="B18:D18"/>
    <mergeCell ref="E18:F18"/>
    <mergeCell ref="G18:H18"/>
    <mergeCell ref="B19:D19"/>
    <mergeCell ref="E19:F19"/>
    <mergeCell ref="G19:H19"/>
    <mergeCell ref="A22:B22"/>
    <mergeCell ref="F23:I24"/>
    <mergeCell ref="F25:I26"/>
    <mergeCell ref="F27:I28"/>
    <mergeCell ref="B20:D20"/>
    <mergeCell ref="E20:F20"/>
    <mergeCell ref="G20:H20"/>
  </mergeCells>
  <pageMargins left="0.7" right="0.7" top="0.75" bottom="0.75" header="0.3" footer="0.3"/>
  <pageSetup orientation="portrait" horizontalDpi="4294967293" r:id="rId1"/>
  <headerFooter>
    <oddHeader>&amp;L&amp;K00B0F0MINI</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F32F-DC61-4DF2-B908-708A2EE791C0}">
  <sheetPr codeName="Sheet58">
    <tabColor theme="9" tint="0.79998168889431442"/>
  </sheetPr>
  <dimension ref="A1:I26"/>
  <sheetViews>
    <sheetView view="pageLayout" zoomScaleNormal="100" workbookViewId="0">
      <selection activeCell="B21" sqref="B21:B26"/>
    </sheetView>
  </sheetViews>
  <sheetFormatPr defaultColWidth="9.109375" defaultRowHeight="14.4"/>
  <cols>
    <col min="1" max="1" width="9.44140625" style="1" customWidth="1"/>
    <col min="2" max="2" width="39.44140625" customWidth="1"/>
    <col min="3" max="3" width="1.33203125" hidden="1" customWidth="1"/>
    <col min="4" max="4" width="6.33203125" customWidth="1"/>
    <col min="5" max="5" width="18.6640625" customWidth="1"/>
    <col min="6" max="6" width="0.33203125" customWidth="1"/>
    <col min="7" max="7" width="0.6640625" customWidth="1"/>
    <col min="8" max="8" width="7.109375" customWidth="1"/>
    <col min="9" max="9" width="7.5546875" customWidth="1"/>
  </cols>
  <sheetData>
    <row r="1" spans="1:9">
      <c r="A1" s="18" t="s">
        <v>31</v>
      </c>
      <c r="B1" s="165" t="s">
        <v>32</v>
      </c>
      <c r="C1" s="166"/>
      <c r="D1" s="18" t="s">
        <v>33</v>
      </c>
      <c r="E1" s="18" t="s">
        <v>0</v>
      </c>
      <c r="F1" s="280" t="s">
        <v>82</v>
      </c>
      <c r="G1" s="281"/>
      <c r="H1" s="281"/>
      <c r="I1" s="282"/>
    </row>
    <row r="2" spans="1:9">
      <c r="A2" s="177">
        <v>36</v>
      </c>
      <c r="B2" s="179" t="s">
        <v>189</v>
      </c>
      <c r="C2" s="180"/>
      <c r="D2" s="177"/>
      <c r="E2" s="18" t="s">
        <v>36</v>
      </c>
      <c r="F2" s="183"/>
      <c r="G2" s="184"/>
      <c r="H2" s="184"/>
      <c r="I2" s="185"/>
    </row>
    <row r="3" spans="1:9">
      <c r="A3" s="178"/>
      <c r="B3" s="181"/>
      <c r="C3" s="182"/>
      <c r="D3" s="178"/>
      <c r="E3" s="5" t="s">
        <v>37</v>
      </c>
      <c r="F3" s="186"/>
      <c r="G3" s="186"/>
      <c r="H3" s="186"/>
      <c r="I3" s="186"/>
    </row>
    <row r="4" spans="1:9">
      <c r="A4" s="122" t="s">
        <v>318</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65</v>
      </c>
      <c r="B7" s="174"/>
      <c r="C7" s="174"/>
      <c r="D7" s="174"/>
      <c r="E7" s="174"/>
      <c r="F7" s="174"/>
      <c r="G7" s="174"/>
      <c r="H7" s="174"/>
      <c r="I7" s="175"/>
    </row>
    <row r="9" spans="1:9">
      <c r="A9" s="147" t="s">
        <v>26</v>
      </c>
      <c r="B9" s="147" t="s">
        <v>39</v>
      </c>
      <c r="C9" s="147"/>
      <c r="D9" s="147"/>
      <c r="E9" s="298" t="s">
        <v>40</v>
      </c>
      <c r="F9" s="298"/>
      <c r="G9" s="298" t="s">
        <v>326</v>
      </c>
      <c r="H9" s="298"/>
      <c r="I9" s="299" t="s">
        <v>42</v>
      </c>
    </row>
    <row r="10" spans="1:9">
      <c r="A10" s="147"/>
      <c r="B10" s="147"/>
      <c r="C10" s="147"/>
      <c r="D10" s="147"/>
      <c r="E10" s="298"/>
      <c r="F10" s="298"/>
      <c r="G10" s="298"/>
      <c r="H10" s="298"/>
      <c r="I10" s="299"/>
    </row>
    <row r="11" spans="1:9" s="3" customFormat="1" ht="21.15" customHeight="1">
      <c r="A11" s="45" t="s">
        <v>16</v>
      </c>
      <c r="B11" s="56" t="s">
        <v>323</v>
      </c>
      <c r="C11" s="55"/>
      <c r="D11" s="45">
        <v>50001</v>
      </c>
      <c r="E11" s="54"/>
      <c r="F11" s="63"/>
      <c r="G11" s="118">
        <v>81</v>
      </c>
      <c r="H11" s="118"/>
      <c r="I11" s="39" t="s">
        <v>10</v>
      </c>
    </row>
    <row r="12" spans="1:9" s="3" customFormat="1" ht="21.15" customHeight="1">
      <c r="A12" s="45" t="s">
        <v>17</v>
      </c>
      <c r="B12" s="56" t="s">
        <v>322</v>
      </c>
      <c r="C12" s="55"/>
      <c r="D12" s="45">
        <v>50007</v>
      </c>
      <c r="E12" s="54" t="s">
        <v>325</v>
      </c>
      <c r="F12" s="63"/>
      <c r="G12" s="164">
        <v>94</v>
      </c>
      <c r="H12" s="164"/>
      <c r="I12" s="39" t="s">
        <v>7</v>
      </c>
    </row>
    <row r="13" spans="1:9" s="3" customFormat="1" ht="21.15" customHeight="1">
      <c r="A13" s="45" t="s">
        <v>18</v>
      </c>
      <c r="B13" s="56" t="s">
        <v>321</v>
      </c>
      <c r="C13" s="55"/>
      <c r="D13" s="45">
        <v>50009</v>
      </c>
      <c r="E13" s="68" t="s">
        <v>328</v>
      </c>
      <c r="F13"/>
      <c r="G13" s="162">
        <v>91</v>
      </c>
      <c r="H13" s="162"/>
      <c r="I13" s="39" t="s">
        <v>356</v>
      </c>
    </row>
    <row r="14" spans="1:9" s="3" customFormat="1" ht="21.15" customHeight="1">
      <c r="A14" s="45" t="s">
        <v>19</v>
      </c>
      <c r="B14" s="56" t="s">
        <v>320</v>
      </c>
      <c r="C14" s="55"/>
      <c r="D14" s="45">
        <v>50010</v>
      </c>
      <c r="E14" s="68" t="s">
        <v>327</v>
      </c>
      <c r="F14"/>
      <c r="G14" s="160">
        <v>74</v>
      </c>
      <c r="H14" s="118"/>
      <c r="I14" s="39" t="s">
        <v>11</v>
      </c>
    </row>
    <row r="15" spans="1:9" s="3" customFormat="1" ht="21.15" customHeight="1">
      <c r="A15" s="45" t="s">
        <v>20</v>
      </c>
      <c r="B15" s="56" t="s">
        <v>319</v>
      </c>
      <c r="C15" s="55"/>
      <c r="D15" s="45">
        <v>50015</v>
      </c>
      <c r="E15" s="54" t="s">
        <v>324</v>
      </c>
      <c r="F15"/>
      <c r="G15" s="187">
        <v>83</v>
      </c>
      <c r="H15" s="187"/>
      <c r="I15" s="39" t="s">
        <v>9</v>
      </c>
    </row>
    <row r="16" spans="1:9" s="3" customFormat="1" ht="21.15" customHeight="1">
      <c r="A16" s="20"/>
      <c r="B16" s="159"/>
      <c r="C16" s="159"/>
      <c r="D16" s="159"/>
      <c r="E16" s="199"/>
      <c r="F16" s="159"/>
      <c r="G16" s="160"/>
      <c r="H16" s="118"/>
      <c r="I16" s="17"/>
    </row>
    <row r="17" spans="1:9" s="3" customFormat="1" ht="21.15" customHeight="1">
      <c r="A17" s="17"/>
      <c r="B17" s="159"/>
      <c r="C17" s="159"/>
      <c r="D17" s="159"/>
      <c r="E17" s="159"/>
      <c r="F17" s="159"/>
      <c r="G17" s="118"/>
      <c r="H17" s="118"/>
      <c r="I17" s="17"/>
    </row>
    <row r="18" spans="1:9" s="3" customFormat="1" ht="21.15" customHeight="1">
      <c r="A18" s="17"/>
      <c r="B18" s="159"/>
      <c r="C18" s="159"/>
      <c r="D18" s="159"/>
      <c r="E18" s="159"/>
      <c r="F18" s="159"/>
      <c r="G18" s="118"/>
      <c r="H18" s="118"/>
      <c r="I18" s="17"/>
    </row>
    <row r="20" spans="1:9" ht="15" customHeight="1">
      <c r="A20" s="121" t="s">
        <v>45</v>
      </c>
      <c r="B20" s="121"/>
    </row>
    <row r="21" spans="1:9" ht="21.15" customHeight="1">
      <c r="A21" s="4" t="s">
        <v>16</v>
      </c>
      <c r="B21" s="39">
        <v>81</v>
      </c>
      <c r="F21" s="161" t="s">
        <v>46</v>
      </c>
      <c r="G21" s="161"/>
      <c r="H21" s="161"/>
      <c r="I21" s="161"/>
    </row>
    <row r="22" spans="1:9" ht="21.15" customHeight="1">
      <c r="A22" s="4" t="s">
        <v>61</v>
      </c>
      <c r="B22" s="39">
        <v>0</v>
      </c>
      <c r="F22" s="161"/>
      <c r="G22" s="161"/>
      <c r="H22" s="161"/>
      <c r="I22" s="161"/>
    </row>
    <row r="23" spans="1:9" ht="21.15" customHeight="1">
      <c r="A23" s="4" t="s">
        <v>17</v>
      </c>
      <c r="B23" s="39">
        <v>94</v>
      </c>
      <c r="F23" s="161" t="s">
        <v>47</v>
      </c>
      <c r="G23" s="161"/>
      <c r="H23" s="161"/>
      <c r="I23" s="161"/>
    </row>
    <row r="24" spans="1:9" ht="21.15" customHeight="1">
      <c r="A24" s="4" t="s">
        <v>18</v>
      </c>
      <c r="B24" s="39">
        <v>91</v>
      </c>
      <c r="F24" s="161"/>
      <c r="G24" s="161"/>
      <c r="H24" s="161"/>
      <c r="I24" s="161"/>
    </row>
    <row r="25" spans="1:9" ht="21.15" customHeight="1">
      <c r="A25" s="4" t="s">
        <v>19</v>
      </c>
      <c r="B25" s="39">
        <v>74</v>
      </c>
      <c r="F25" s="161" t="s">
        <v>48</v>
      </c>
      <c r="G25" s="161"/>
      <c r="H25" s="161"/>
      <c r="I25" s="161"/>
    </row>
    <row r="26" spans="1:9" ht="21.15" customHeight="1">
      <c r="A26" s="4" t="s">
        <v>20</v>
      </c>
      <c r="B26" s="39">
        <v>83</v>
      </c>
      <c r="F26" s="161"/>
      <c r="G26" s="161"/>
      <c r="H26" s="161"/>
      <c r="I26" s="161"/>
    </row>
  </sheetData>
  <sortState xmlns:xlrd2="http://schemas.microsoft.com/office/spreadsheetml/2017/richdata2" ref="A12:E14">
    <sortCondition ref="A11:A14"/>
  </sortState>
  <mergeCells count="32">
    <mergeCell ref="B1:C1"/>
    <mergeCell ref="F1:I1"/>
    <mergeCell ref="A2:A3"/>
    <mergeCell ref="B2:C3"/>
    <mergeCell ref="D2:D3"/>
    <mergeCell ref="F2:I2"/>
    <mergeCell ref="F3:I3"/>
    <mergeCell ref="G11:H11"/>
    <mergeCell ref="A4:I6"/>
    <mergeCell ref="A7:I7"/>
    <mergeCell ref="A9:A10"/>
    <mergeCell ref="B9:D10"/>
    <mergeCell ref="E9:F10"/>
    <mergeCell ref="G9:H10"/>
    <mergeCell ref="I9:I10"/>
    <mergeCell ref="B16:D16"/>
    <mergeCell ref="E16:F16"/>
    <mergeCell ref="G16:H16"/>
    <mergeCell ref="G14:H14"/>
    <mergeCell ref="G12:H12"/>
    <mergeCell ref="G13:H13"/>
    <mergeCell ref="G15:H15"/>
    <mergeCell ref="A20:B20"/>
    <mergeCell ref="F21:I22"/>
    <mergeCell ref="F23:I24"/>
    <mergeCell ref="F25:I26"/>
    <mergeCell ref="B17:D17"/>
    <mergeCell ref="E17:F17"/>
    <mergeCell ref="G17:H17"/>
    <mergeCell ref="B18:D18"/>
    <mergeCell ref="E18:F18"/>
    <mergeCell ref="G18:H18"/>
  </mergeCells>
  <pageMargins left="0.7" right="0.7" top="0.75" bottom="0.75" header="0.3" footer="0.3"/>
  <pageSetup orientation="portrait" r:id="rId1"/>
  <headerFooter>
    <oddHeader>&amp;LMINI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CE0D-726A-410E-BEBB-30FD789E0162}">
  <sheetPr codeName="Sheet44">
    <tabColor rgb="FF00B050"/>
  </sheetPr>
  <dimension ref="A1:J36"/>
  <sheetViews>
    <sheetView view="pageLayout" zoomScale="90" zoomScaleNormal="100" zoomScalePageLayoutView="90" workbookViewId="0">
      <selection activeCell="B31" sqref="B31:B36"/>
    </sheetView>
  </sheetViews>
  <sheetFormatPr defaultColWidth="9.109375" defaultRowHeight="14.4"/>
  <cols>
    <col min="1" max="1" width="14.33203125" style="1" bestFit="1" customWidth="1"/>
    <col min="2" max="2" width="17.33203125" customWidth="1"/>
    <col min="3" max="3" width="0.109375" hidden="1" customWidth="1"/>
    <col min="4" max="4" width="1.6640625" hidden="1" customWidth="1"/>
    <col min="5" max="5" width="11.44140625" customWidth="1"/>
    <col min="6" max="6" width="14.109375" customWidth="1"/>
    <col min="7" max="7" width="8.5546875" hidden="1" customWidth="1"/>
    <col min="8" max="9" width="8.5546875" customWidth="1"/>
  </cols>
  <sheetData>
    <row r="1" spans="1:10">
      <c r="A1" s="18" t="s">
        <v>31</v>
      </c>
      <c r="B1" s="165" t="s">
        <v>32</v>
      </c>
      <c r="C1" s="166"/>
      <c r="D1" s="18" t="s">
        <v>33</v>
      </c>
      <c r="E1" s="18"/>
      <c r="F1" s="18" t="s">
        <v>0</v>
      </c>
      <c r="G1" s="167" t="s">
        <v>34</v>
      </c>
      <c r="H1" s="168"/>
      <c r="I1" s="168"/>
      <c r="J1" s="169"/>
    </row>
    <row r="2" spans="1:10">
      <c r="A2" s="177">
        <v>1</v>
      </c>
      <c r="B2" s="179" t="s">
        <v>6</v>
      </c>
      <c r="C2" s="180"/>
      <c r="D2" s="177"/>
      <c r="E2" s="30"/>
      <c r="F2" s="18" t="s">
        <v>36</v>
      </c>
      <c r="G2" s="183"/>
      <c r="H2" s="184"/>
      <c r="I2" s="184"/>
      <c r="J2" s="185"/>
    </row>
    <row r="3" spans="1:10">
      <c r="A3" s="178"/>
      <c r="B3" s="181"/>
      <c r="C3" s="182"/>
      <c r="D3" s="178"/>
      <c r="E3" s="5"/>
      <c r="F3" s="5" t="s">
        <v>37</v>
      </c>
      <c r="G3" s="186"/>
      <c r="H3" s="186"/>
      <c r="I3" s="186"/>
      <c r="J3" s="186"/>
    </row>
    <row r="4" spans="1:10">
      <c r="A4" s="122" t="s">
        <v>153</v>
      </c>
      <c r="B4" s="170"/>
      <c r="C4" s="170"/>
      <c r="D4" s="170"/>
      <c r="E4" s="170"/>
      <c r="F4" s="170"/>
      <c r="G4" s="170"/>
      <c r="H4" s="170"/>
      <c r="I4" s="170"/>
      <c r="J4" s="123"/>
    </row>
    <row r="5" spans="1:10" ht="11.4" customHeight="1">
      <c r="A5" s="124"/>
      <c r="B5" s="171"/>
      <c r="C5" s="171"/>
      <c r="D5" s="171"/>
      <c r="E5" s="171"/>
      <c r="F5" s="171"/>
      <c r="G5" s="171"/>
      <c r="H5" s="171"/>
      <c r="I5" s="171"/>
      <c r="J5" s="125"/>
    </row>
    <row r="6" spans="1:10" ht="5.4" customHeight="1">
      <c r="A6" s="126"/>
      <c r="B6" s="172"/>
      <c r="C6" s="172"/>
      <c r="D6" s="172"/>
      <c r="E6" s="172"/>
      <c r="F6" s="172"/>
      <c r="G6" s="172"/>
      <c r="H6" s="172"/>
      <c r="I6" s="172"/>
      <c r="J6" s="127"/>
    </row>
    <row r="7" spans="1:10">
      <c r="A7" s="173" t="s">
        <v>38</v>
      </c>
      <c r="B7" s="174"/>
      <c r="C7" s="174"/>
      <c r="D7" s="174"/>
      <c r="E7" s="174"/>
      <c r="F7" s="174"/>
      <c r="G7" s="174"/>
      <c r="H7" s="174"/>
      <c r="I7" s="174"/>
      <c r="J7" s="175"/>
    </row>
    <row r="9" spans="1:10" ht="15.6">
      <c r="A9" s="147" t="s">
        <v>26</v>
      </c>
      <c r="B9" s="147" t="s">
        <v>39</v>
      </c>
      <c r="C9" s="147"/>
      <c r="D9" s="147"/>
      <c r="E9" s="27"/>
      <c r="F9" s="147" t="s">
        <v>40</v>
      </c>
      <c r="G9" s="147"/>
      <c r="H9" s="147" t="s">
        <v>41</v>
      </c>
      <c r="I9" s="147"/>
      <c r="J9" s="176" t="s">
        <v>42</v>
      </c>
    </row>
    <row r="10" spans="1:10" ht="15.6">
      <c r="A10" s="147"/>
      <c r="B10" s="147"/>
      <c r="C10" s="147"/>
      <c r="D10" s="147"/>
      <c r="E10" s="27"/>
      <c r="F10" s="147"/>
      <c r="G10" s="147"/>
      <c r="H10" s="147"/>
      <c r="I10" s="147"/>
      <c r="J10" s="176"/>
    </row>
    <row r="11" spans="1:10" s="3" customFormat="1" ht="21.15" customHeight="1">
      <c r="A11" s="45" t="s">
        <v>16</v>
      </c>
      <c r="B11" s="45" t="s">
        <v>43</v>
      </c>
      <c r="C11" s="45"/>
      <c r="D11" s="45"/>
      <c r="E11" s="45">
        <v>50001</v>
      </c>
      <c r="F11" s="19">
        <v>28931</v>
      </c>
      <c r="G11" s="1">
        <v>44463</v>
      </c>
      <c r="H11" s="118">
        <v>22</v>
      </c>
      <c r="I11" s="118"/>
      <c r="J11" s="85" t="s">
        <v>11</v>
      </c>
    </row>
    <row r="12" spans="1:10" s="3" customFormat="1" ht="21.15" customHeight="1">
      <c r="A12" s="45" t="s">
        <v>16</v>
      </c>
      <c r="B12" s="45" t="s">
        <v>163</v>
      </c>
      <c r="C12" s="45"/>
      <c r="D12" s="45"/>
      <c r="E12" s="45">
        <v>50001</v>
      </c>
      <c r="F12" s="19">
        <v>44927</v>
      </c>
      <c r="G12" s="1">
        <v>14091</v>
      </c>
      <c r="H12" s="118">
        <v>17</v>
      </c>
      <c r="I12" s="118"/>
      <c r="J12" s="2" t="s">
        <v>360</v>
      </c>
    </row>
    <row r="13" spans="1:10" s="3" customFormat="1" ht="21.15" customHeight="1">
      <c r="A13" s="45" t="s">
        <v>16</v>
      </c>
      <c r="B13" s="45" t="s">
        <v>57</v>
      </c>
      <c r="C13" s="45"/>
      <c r="D13" s="45"/>
      <c r="E13" s="45">
        <v>50001</v>
      </c>
      <c r="F13" s="19">
        <v>18649</v>
      </c>
      <c r="G13" s="1">
        <v>37536</v>
      </c>
      <c r="H13" s="118">
        <v>15</v>
      </c>
      <c r="I13" s="118"/>
      <c r="J13" s="2" t="s">
        <v>361</v>
      </c>
    </row>
    <row r="14" spans="1:10" s="3" customFormat="1" ht="21.15" customHeight="1">
      <c r="A14" s="45" t="s">
        <v>155</v>
      </c>
      <c r="B14" s="45" t="s">
        <v>62</v>
      </c>
      <c r="C14" s="45"/>
      <c r="D14" s="45"/>
      <c r="E14" s="45">
        <v>50011</v>
      </c>
      <c r="F14" s="19">
        <v>19097</v>
      </c>
      <c r="G14" s="1">
        <v>40618</v>
      </c>
      <c r="H14" s="163">
        <v>20</v>
      </c>
      <c r="I14" s="160"/>
      <c r="J14" s="17" t="s">
        <v>98</v>
      </c>
    </row>
    <row r="15" spans="1:10" s="3" customFormat="1" ht="21.15" customHeight="1">
      <c r="A15" s="45" t="s">
        <v>155</v>
      </c>
      <c r="B15" s="45" t="s">
        <v>158</v>
      </c>
      <c r="C15" s="45"/>
      <c r="D15" s="45"/>
      <c r="E15" s="45">
        <v>50011</v>
      </c>
      <c r="F15" s="19">
        <v>22404</v>
      </c>
      <c r="G15" s="1">
        <v>36420</v>
      </c>
      <c r="H15" s="118">
        <v>22</v>
      </c>
      <c r="I15" s="118"/>
      <c r="J15" s="39" t="s">
        <v>11</v>
      </c>
    </row>
    <row r="16" spans="1:10" s="3" customFormat="1" ht="21.15" customHeight="1">
      <c r="A16" s="45" t="s">
        <v>155</v>
      </c>
      <c r="B16" s="45" t="s">
        <v>159</v>
      </c>
      <c r="C16" s="45"/>
      <c r="D16" s="45"/>
      <c r="E16" s="45">
        <v>50011</v>
      </c>
      <c r="F16" s="19">
        <v>21706</v>
      </c>
      <c r="G16" s="1">
        <v>19040</v>
      </c>
      <c r="H16" s="118">
        <v>21</v>
      </c>
      <c r="I16" s="118"/>
      <c r="J16" s="17" t="s">
        <v>97</v>
      </c>
    </row>
    <row r="17" spans="1:10" s="3" customFormat="1" ht="21.15" customHeight="1">
      <c r="A17" s="45" t="s">
        <v>17</v>
      </c>
      <c r="B17" s="45" t="s">
        <v>137</v>
      </c>
      <c r="C17" s="45"/>
      <c r="D17" s="45"/>
      <c r="E17" s="45"/>
      <c r="F17" s="19">
        <v>32142</v>
      </c>
      <c r="G17" s="1">
        <v>19097</v>
      </c>
      <c r="H17" s="118">
        <v>24</v>
      </c>
      <c r="I17" s="118"/>
      <c r="J17" s="39" t="s">
        <v>10</v>
      </c>
    </row>
    <row r="18" spans="1:10" s="3" customFormat="1" ht="21.15" customHeight="1">
      <c r="A18" s="45" t="s">
        <v>17</v>
      </c>
      <c r="B18" s="45" t="s">
        <v>162</v>
      </c>
      <c r="C18" s="45"/>
      <c r="D18" s="45"/>
      <c r="E18" s="45"/>
      <c r="F18" s="19">
        <v>35910</v>
      </c>
      <c r="G18" s="1">
        <v>22404</v>
      </c>
      <c r="H18" s="118">
        <v>22</v>
      </c>
      <c r="I18" s="118"/>
      <c r="J18" s="17" t="s">
        <v>11</v>
      </c>
    </row>
    <row r="19" spans="1:10" s="3" customFormat="1" ht="21.15" customHeight="1">
      <c r="A19" s="45" t="s">
        <v>154</v>
      </c>
      <c r="B19" s="45" t="s">
        <v>156</v>
      </c>
      <c r="C19" s="45"/>
      <c r="D19" s="45"/>
      <c r="E19" s="45">
        <v>50008</v>
      </c>
      <c r="F19" s="19">
        <v>44463</v>
      </c>
      <c r="G19" s="1">
        <v>21706</v>
      </c>
      <c r="H19" s="118">
        <v>24</v>
      </c>
      <c r="I19" s="118"/>
      <c r="J19" s="39" t="s">
        <v>10</v>
      </c>
    </row>
    <row r="20" spans="1:10" s="3" customFormat="1" ht="21.15" customHeight="1">
      <c r="A20" s="45" t="s">
        <v>154</v>
      </c>
      <c r="B20" s="45" t="s">
        <v>64</v>
      </c>
      <c r="C20" s="45"/>
      <c r="D20" s="45"/>
      <c r="E20" s="45">
        <v>50008</v>
      </c>
      <c r="F20" s="19">
        <v>14091</v>
      </c>
      <c r="G20" s="1">
        <v>31484</v>
      </c>
      <c r="H20" s="118">
        <v>18</v>
      </c>
      <c r="I20" s="118"/>
      <c r="J20" s="17" t="s">
        <v>99</v>
      </c>
    </row>
    <row r="21" spans="1:10" s="3" customFormat="1" ht="21.15" customHeight="1">
      <c r="A21" s="45" t="s">
        <v>154</v>
      </c>
      <c r="B21" s="45" t="s">
        <v>63</v>
      </c>
      <c r="C21" s="45"/>
      <c r="D21" s="45"/>
      <c r="E21" s="45">
        <v>50008</v>
      </c>
      <c r="F21" s="19">
        <v>37536</v>
      </c>
      <c r="G21" s="1">
        <v>44364</v>
      </c>
      <c r="H21" s="118">
        <v>8</v>
      </c>
      <c r="I21" s="118"/>
      <c r="J21" s="17" t="s">
        <v>370</v>
      </c>
    </row>
    <row r="22" spans="1:10" s="3" customFormat="1" ht="21.15" customHeight="1">
      <c r="A22" s="45" t="s">
        <v>19</v>
      </c>
      <c r="B22" s="45" t="s">
        <v>160</v>
      </c>
      <c r="C22" s="45"/>
      <c r="D22" s="45"/>
      <c r="E22" s="45">
        <v>50010</v>
      </c>
      <c r="F22" s="19">
        <v>31484</v>
      </c>
      <c r="G22" s="1">
        <v>12954</v>
      </c>
      <c r="H22" s="118">
        <v>22</v>
      </c>
      <c r="I22" s="118"/>
      <c r="J22" s="17" t="s">
        <v>11</v>
      </c>
    </row>
    <row r="23" spans="1:10" s="3" customFormat="1" ht="21.15" customHeight="1">
      <c r="A23" s="45" t="s">
        <v>19</v>
      </c>
      <c r="B23" s="45" t="s">
        <v>161</v>
      </c>
      <c r="C23" s="45"/>
      <c r="D23" s="45"/>
      <c r="E23" s="45">
        <v>50010</v>
      </c>
      <c r="F23" s="19">
        <v>44364</v>
      </c>
      <c r="G23" s="1">
        <v>32142</v>
      </c>
      <c r="H23" s="118">
        <v>18</v>
      </c>
      <c r="I23" s="118"/>
      <c r="J23" s="17" t="s">
        <v>99</v>
      </c>
    </row>
    <row r="24" spans="1:10" s="3" customFormat="1" ht="21.15" customHeight="1">
      <c r="A24" s="45" t="s">
        <v>19</v>
      </c>
      <c r="B24" s="45" t="s">
        <v>109</v>
      </c>
      <c r="C24" s="45"/>
      <c r="D24" s="45"/>
      <c r="E24" s="45">
        <v>50010</v>
      </c>
      <c r="F24" s="19">
        <v>12954</v>
      </c>
      <c r="G24" s="1">
        <v>35910</v>
      </c>
      <c r="H24" s="164">
        <v>26</v>
      </c>
      <c r="I24" s="164"/>
      <c r="J24" s="39" t="s">
        <v>7</v>
      </c>
    </row>
    <row r="25" spans="1:10" s="3" customFormat="1" ht="21.15" customHeight="1">
      <c r="A25" s="45" t="s">
        <v>20</v>
      </c>
      <c r="B25" s="45" t="s">
        <v>157</v>
      </c>
      <c r="C25" s="45"/>
      <c r="D25" s="45"/>
      <c r="E25" s="45">
        <v>50015</v>
      </c>
      <c r="F25" s="19">
        <v>40618</v>
      </c>
      <c r="G25" s="1">
        <v>28931</v>
      </c>
      <c r="H25" s="162">
        <v>25</v>
      </c>
      <c r="I25" s="162"/>
      <c r="J25" s="39" t="s">
        <v>8</v>
      </c>
    </row>
    <row r="26" spans="1:10" s="3" customFormat="1" ht="21.15" customHeight="1">
      <c r="A26" s="45" t="s">
        <v>20</v>
      </c>
      <c r="B26" s="45" t="s">
        <v>104</v>
      </c>
      <c r="C26" s="45"/>
      <c r="D26" s="45"/>
      <c r="E26" s="45">
        <v>50015</v>
      </c>
      <c r="F26" s="19">
        <v>36420</v>
      </c>
      <c r="G26" s="1">
        <v>44927</v>
      </c>
      <c r="H26" s="118">
        <v>24</v>
      </c>
      <c r="I26" s="118"/>
      <c r="J26" s="17" t="s">
        <v>10</v>
      </c>
    </row>
    <row r="27" spans="1:10" s="3" customFormat="1" ht="21.15" customHeight="1">
      <c r="A27" s="45" t="s">
        <v>20</v>
      </c>
      <c r="B27" s="45" t="s">
        <v>101</v>
      </c>
      <c r="C27" s="45"/>
      <c r="D27" s="45"/>
      <c r="E27" s="45">
        <v>50015</v>
      </c>
      <c r="F27" s="19">
        <v>19040</v>
      </c>
      <c r="G27" s="1">
        <v>18649</v>
      </c>
      <c r="H27" s="162">
        <v>25</v>
      </c>
      <c r="I27" s="162"/>
      <c r="J27" s="39" t="s">
        <v>8</v>
      </c>
    </row>
    <row r="28" spans="1:10" s="3" customFormat="1" ht="21.15" customHeight="1">
      <c r="A28" s="17"/>
      <c r="B28" s="159"/>
      <c r="C28" s="159"/>
      <c r="D28" s="159"/>
      <c r="E28" s="28"/>
      <c r="F28" s="160"/>
      <c r="G28" s="118"/>
      <c r="H28" s="118"/>
      <c r="I28" s="118"/>
      <c r="J28" s="2"/>
    </row>
    <row r="30" spans="1:10" ht="15" customHeight="1">
      <c r="A30" s="121" t="s">
        <v>45</v>
      </c>
      <c r="B30" s="121"/>
    </row>
    <row r="31" spans="1:10" ht="21.15" customHeight="1">
      <c r="A31" s="4" t="s">
        <v>16</v>
      </c>
      <c r="B31" s="39">
        <v>22</v>
      </c>
      <c r="G31" s="161" t="s">
        <v>46</v>
      </c>
      <c r="H31" s="161"/>
      <c r="I31" s="161"/>
      <c r="J31" s="161"/>
    </row>
    <row r="32" spans="1:10" ht="21.15" customHeight="1">
      <c r="A32" s="4" t="s">
        <v>29</v>
      </c>
      <c r="B32" s="39">
        <v>22</v>
      </c>
      <c r="G32" s="161"/>
      <c r="H32" s="161"/>
      <c r="I32" s="161"/>
      <c r="J32" s="161"/>
    </row>
    <row r="33" spans="1:10" ht="21.15" customHeight="1">
      <c r="A33" s="4" t="s">
        <v>17</v>
      </c>
      <c r="B33" s="39">
        <v>24</v>
      </c>
      <c r="G33" s="161" t="s">
        <v>47</v>
      </c>
      <c r="H33" s="161"/>
      <c r="I33" s="161"/>
      <c r="J33" s="161"/>
    </row>
    <row r="34" spans="1:10" ht="21.15" customHeight="1">
      <c r="A34" s="4" t="s">
        <v>18</v>
      </c>
      <c r="B34" s="39">
        <v>24</v>
      </c>
      <c r="G34" s="161"/>
      <c r="H34" s="161"/>
      <c r="I34" s="161"/>
      <c r="J34" s="161"/>
    </row>
    <row r="35" spans="1:10" ht="21.15" customHeight="1">
      <c r="A35" s="4" t="s">
        <v>19</v>
      </c>
      <c r="B35" s="39">
        <v>26</v>
      </c>
      <c r="G35" s="161" t="s">
        <v>48</v>
      </c>
      <c r="H35" s="161"/>
      <c r="I35" s="161"/>
      <c r="J35" s="161"/>
    </row>
    <row r="36" spans="1:10" ht="21.15" customHeight="1">
      <c r="A36" s="4" t="s">
        <v>20</v>
      </c>
      <c r="B36" s="39">
        <v>25</v>
      </c>
      <c r="G36" s="161"/>
      <c r="H36" s="161"/>
      <c r="I36" s="161"/>
      <c r="J36" s="161"/>
    </row>
  </sheetData>
  <mergeCells count="38">
    <mergeCell ref="B1:C1"/>
    <mergeCell ref="G1:J1"/>
    <mergeCell ref="H11:I11"/>
    <mergeCell ref="A4:J6"/>
    <mergeCell ref="A7:J7"/>
    <mergeCell ref="A9:A10"/>
    <mergeCell ref="B9:D10"/>
    <mergeCell ref="F9:G10"/>
    <mergeCell ref="H9:I10"/>
    <mergeCell ref="J9:J10"/>
    <mergeCell ref="A2:A3"/>
    <mergeCell ref="B2:C3"/>
    <mergeCell ref="D2:D3"/>
    <mergeCell ref="G2:J2"/>
    <mergeCell ref="G3:J3"/>
    <mergeCell ref="H21:I21"/>
    <mergeCell ref="H13:I13"/>
    <mergeCell ref="H26:I26"/>
    <mergeCell ref="H12:I12"/>
    <mergeCell ref="H17:I17"/>
    <mergeCell ref="H20:I20"/>
    <mergeCell ref="H14:I14"/>
    <mergeCell ref="H15:I15"/>
    <mergeCell ref="H18:I18"/>
    <mergeCell ref="H19:I19"/>
    <mergeCell ref="H16:I16"/>
    <mergeCell ref="H24:I24"/>
    <mergeCell ref="H25:I25"/>
    <mergeCell ref="G33:J34"/>
    <mergeCell ref="H22:I22"/>
    <mergeCell ref="H23:I23"/>
    <mergeCell ref="G35:J36"/>
    <mergeCell ref="H27:I27"/>
    <mergeCell ref="B28:D28"/>
    <mergeCell ref="F28:G28"/>
    <mergeCell ref="H28:I28"/>
    <mergeCell ref="A30:B30"/>
    <mergeCell ref="G31:J32"/>
  </mergeCells>
  <pageMargins left="0.7" right="0.7" top="0.75" bottom="0.75" header="0.3" footer="0.3"/>
  <pageSetup orientation="portrait" r:id="rId1"/>
  <headerFooter>
    <oddHeader>&amp;L&amp;K00B0F0Mini Rally</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4CFC0-3AB5-46C6-A710-D125C46E50A7}">
  <sheetPr codeName="Sheet60">
    <tabColor theme="9" tint="0.79998168889431442"/>
  </sheetPr>
  <dimension ref="A1:I33"/>
  <sheetViews>
    <sheetView view="pageLayout" topLeftCell="A8" zoomScaleNormal="100" workbookViewId="0">
      <selection activeCell="B26" sqref="B26:B31"/>
    </sheetView>
  </sheetViews>
  <sheetFormatPr defaultColWidth="9.109375" defaultRowHeight="14.4"/>
  <cols>
    <col min="1" max="1" width="9" style="1" customWidth="1"/>
    <col min="2" max="2" width="14.44140625" customWidth="1"/>
    <col min="3" max="3" width="5.6640625" customWidth="1"/>
    <col min="4" max="4" width="11.44140625" customWidth="1"/>
    <col min="5" max="5" width="7.109375" customWidth="1"/>
    <col min="6" max="6" width="5.5546875" customWidth="1"/>
    <col min="7" max="7" width="6.5546875" customWidth="1"/>
    <col min="8" max="8" width="8.6640625" customWidth="1"/>
  </cols>
  <sheetData>
    <row r="1" spans="1:9">
      <c r="A1" s="18" t="s">
        <v>31</v>
      </c>
      <c r="B1" s="165" t="s">
        <v>32</v>
      </c>
      <c r="C1" s="166"/>
      <c r="D1" s="18" t="s">
        <v>33</v>
      </c>
      <c r="E1" s="18" t="s">
        <v>0</v>
      </c>
      <c r="F1" s="280" t="s">
        <v>82</v>
      </c>
      <c r="G1" s="281"/>
      <c r="H1" s="281"/>
      <c r="I1" s="282"/>
    </row>
    <row r="2" spans="1:9">
      <c r="A2" s="177">
        <v>37</v>
      </c>
      <c r="B2" s="247" t="s">
        <v>190</v>
      </c>
      <c r="C2" s="248"/>
      <c r="D2" s="177"/>
      <c r="E2" s="18" t="s">
        <v>36</v>
      </c>
      <c r="F2" s="183"/>
      <c r="G2" s="184"/>
      <c r="H2" s="184"/>
      <c r="I2" s="185"/>
    </row>
    <row r="3" spans="1:9">
      <c r="A3" s="178"/>
      <c r="B3" s="249"/>
      <c r="C3" s="250"/>
      <c r="D3" s="178"/>
      <c r="E3" s="5" t="s">
        <v>37</v>
      </c>
      <c r="F3" s="186"/>
      <c r="G3" s="186"/>
      <c r="H3" s="186"/>
      <c r="I3" s="186"/>
    </row>
    <row r="4" spans="1:9">
      <c r="A4" s="122" t="s">
        <v>329</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300" t="s">
        <v>38</v>
      </c>
      <c r="B7" s="301"/>
      <c r="C7" s="301"/>
      <c r="D7" s="301"/>
      <c r="E7" s="301"/>
      <c r="F7" s="301"/>
      <c r="G7" s="301"/>
      <c r="H7" s="301"/>
      <c r="I7" s="302"/>
    </row>
    <row r="9" spans="1:9" ht="15" customHeight="1">
      <c r="A9" s="147" t="s">
        <v>26</v>
      </c>
      <c r="B9" s="147" t="s">
        <v>39</v>
      </c>
      <c r="C9" s="147"/>
      <c r="D9" s="147"/>
      <c r="E9" s="200" t="s">
        <v>392</v>
      </c>
      <c r="F9" s="201"/>
      <c r="G9" s="202"/>
      <c r="H9" s="303" t="s">
        <v>393</v>
      </c>
      <c r="I9" s="176" t="s">
        <v>42</v>
      </c>
    </row>
    <row r="10" spans="1:9" ht="15" customHeight="1">
      <c r="A10" s="147"/>
      <c r="B10" s="147"/>
      <c r="C10" s="147"/>
      <c r="D10" s="147"/>
      <c r="E10" s="203"/>
      <c r="F10" s="204"/>
      <c r="G10" s="205"/>
      <c r="H10" s="304"/>
      <c r="I10" s="176"/>
    </row>
    <row r="11" spans="1:9" s="3" customFormat="1" ht="21.15" customHeight="1">
      <c r="A11" s="45" t="s">
        <v>16</v>
      </c>
      <c r="B11" s="45" t="s">
        <v>91</v>
      </c>
      <c r="C11" s="45">
        <v>50001</v>
      </c>
      <c r="D11" s="45">
        <v>13497</v>
      </c>
      <c r="E11" s="2">
        <v>56</v>
      </c>
      <c r="F11" s="45">
        <v>85</v>
      </c>
      <c r="G11" s="112">
        <v>12</v>
      </c>
      <c r="H11" s="2">
        <f>SUM(E11:G11)</f>
        <v>153</v>
      </c>
      <c r="I11" s="39" t="s">
        <v>96</v>
      </c>
    </row>
    <row r="12" spans="1:9" s="3" customFormat="1" ht="21.15" customHeight="1">
      <c r="A12" s="45" t="s">
        <v>16</v>
      </c>
      <c r="B12" s="45" t="s">
        <v>89</v>
      </c>
      <c r="C12" s="45">
        <v>50001</v>
      </c>
      <c r="D12" s="45">
        <v>13498</v>
      </c>
      <c r="E12" s="2">
        <v>59</v>
      </c>
      <c r="F12" s="45">
        <v>57</v>
      </c>
      <c r="G12" s="112">
        <v>11</v>
      </c>
      <c r="H12" s="2">
        <f t="shared" ref="H12:H22" si="0">SUM(E12:G12)</f>
        <v>127</v>
      </c>
      <c r="I12" s="17" t="s">
        <v>98</v>
      </c>
    </row>
    <row r="13" spans="1:9" s="3" customFormat="1" ht="21.15" customHeight="1">
      <c r="A13" s="45" t="s">
        <v>17</v>
      </c>
      <c r="B13" s="45" t="s">
        <v>72</v>
      </c>
      <c r="C13" s="45">
        <v>50007</v>
      </c>
      <c r="D13" s="45">
        <v>18640</v>
      </c>
      <c r="E13" s="2">
        <v>54</v>
      </c>
      <c r="F13" s="45">
        <v>61</v>
      </c>
      <c r="G13" s="112">
        <v>4</v>
      </c>
      <c r="H13" s="2">
        <f t="shared" si="0"/>
        <v>119</v>
      </c>
      <c r="I13" s="17" t="s">
        <v>391</v>
      </c>
    </row>
    <row r="14" spans="1:9" s="3" customFormat="1" ht="21.15" customHeight="1">
      <c r="A14" s="45" t="s">
        <v>17</v>
      </c>
      <c r="B14" s="45" t="s">
        <v>279</v>
      </c>
      <c r="C14" s="45">
        <v>50007</v>
      </c>
      <c r="D14" s="45">
        <v>40917</v>
      </c>
      <c r="E14" s="2">
        <v>85</v>
      </c>
      <c r="F14" s="45">
        <v>71</v>
      </c>
      <c r="G14" s="112">
        <v>9</v>
      </c>
      <c r="H14" s="2">
        <f t="shared" si="0"/>
        <v>165</v>
      </c>
      <c r="I14" s="39" t="s">
        <v>12</v>
      </c>
    </row>
    <row r="15" spans="1:9" s="3" customFormat="1" ht="21.15" customHeight="1">
      <c r="A15" s="45" t="s">
        <v>18</v>
      </c>
      <c r="B15" s="45" t="s">
        <v>85</v>
      </c>
      <c r="C15" s="45">
        <v>50009</v>
      </c>
      <c r="D15" s="45">
        <v>22446</v>
      </c>
      <c r="E15" s="2">
        <v>83</v>
      </c>
      <c r="F15" s="45">
        <v>88</v>
      </c>
      <c r="G15" s="112">
        <v>14</v>
      </c>
      <c r="H15" s="96">
        <f t="shared" si="0"/>
        <v>185</v>
      </c>
      <c r="I15" s="39" t="s">
        <v>8</v>
      </c>
    </row>
    <row r="16" spans="1:9" s="3" customFormat="1" ht="21.15" customHeight="1">
      <c r="A16" s="45" t="s">
        <v>18</v>
      </c>
      <c r="B16" s="45" t="s">
        <v>68</v>
      </c>
      <c r="C16" s="45">
        <v>50009</v>
      </c>
      <c r="D16" s="45">
        <v>4899</v>
      </c>
      <c r="E16" s="2">
        <v>91</v>
      </c>
      <c r="F16" s="45">
        <v>70</v>
      </c>
      <c r="G16" s="112">
        <v>13</v>
      </c>
      <c r="H16" s="97">
        <f t="shared" si="0"/>
        <v>174</v>
      </c>
      <c r="I16" s="17" t="s">
        <v>9</v>
      </c>
    </row>
    <row r="17" spans="1:9" s="3" customFormat="1" ht="21.15" customHeight="1">
      <c r="A17" s="45" t="s">
        <v>19</v>
      </c>
      <c r="B17" s="45" t="s">
        <v>120</v>
      </c>
      <c r="C17" s="45">
        <v>50010</v>
      </c>
      <c r="D17" s="45">
        <v>19049</v>
      </c>
      <c r="E17" s="2">
        <v>71</v>
      </c>
      <c r="F17" s="45">
        <v>66</v>
      </c>
      <c r="G17" s="112">
        <v>7</v>
      </c>
      <c r="H17" s="2">
        <f t="shared" si="0"/>
        <v>144</v>
      </c>
      <c r="I17" s="17" t="s">
        <v>97</v>
      </c>
    </row>
    <row r="18" spans="1:9" s="3" customFormat="1" ht="21.15" customHeight="1">
      <c r="A18" s="45" t="s">
        <v>19</v>
      </c>
      <c r="B18" s="45" t="s">
        <v>124</v>
      </c>
      <c r="C18" s="45">
        <v>50010</v>
      </c>
      <c r="D18" s="45">
        <v>32394</v>
      </c>
      <c r="E18" s="2">
        <v>93</v>
      </c>
      <c r="F18" s="45">
        <v>94</v>
      </c>
      <c r="G18" s="112">
        <v>10</v>
      </c>
      <c r="H18" s="95">
        <f t="shared" si="0"/>
        <v>197</v>
      </c>
      <c r="I18" s="39" t="s">
        <v>7</v>
      </c>
    </row>
    <row r="19" spans="1:9" s="3" customFormat="1" ht="21.15" customHeight="1">
      <c r="A19" s="106" t="s">
        <v>19</v>
      </c>
      <c r="B19" s="45" t="s">
        <v>126</v>
      </c>
      <c r="C19" s="45">
        <v>50010</v>
      </c>
      <c r="D19" s="45"/>
      <c r="E19" s="2">
        <v>53</v>
      </c>
      <c r="F19" s="45">
        <v>51</v>
      </c>
      <c r="G19" s="112">
        <v>4</v>
      </c>
      <c r="H19" s="2">
        <f t="shared" si="0"/>
        <v>108</v>
      </c>
      <c r="I19" s="17" t="s">
        <v>100</v>
      </c>
    </row>
    <row r="20" spans="1:9" s="3" customFormat="1" ht="21.15" customHeight="1">
      <c r="A20" s="45" t="s">
        <v>19</v>
      </c>
      <c r="B20" s="45" t="s">
        <v>116</v>
      </c>
      <c r="C20" s="45">
        <v>50010</v>
      </c>
      <c r="D20" s="45">
        <v>19100</v>
      </c>
      <c r="E20" s="2">
        <v>94</v>
      </c>
      <c r="F20" s="45">
        <v>66</v>
      </c>
      <c r="G20" s="112">
        <v>14</v>
      </c>
      <c r="H20" s="97">
        <f t="shared" si="0"/>
        <v>174</v>
      </c>
      <c r="I20" s="17" t="s">
        <v>9</v>
      </c>
    </row>
    <row r="21" spans="1:9" s="3" customFormat="1" ht="21.15" customHeight="1">
      <c r="A21" s="45" t="s">
        <v>20</v>
      </c>
      <c r="B21" s="45" t="s">
        <v>131</v>
      </c>
      <c r="C21" s="45">
        <v>50015</v>
      </c>
      <c r="D21" s="45">
        <v>22145</v>
      </c>
      <c r="E21" s="2">
        <v>71</v>
      </c>
      <c r="F21" s="45">
        <v>84</v>
      </c>
      <c r="G21" s="112">
        <v>11</v>
      </c>
      <c r="H21" s="2">
        <f t="shared" si="0"/>
        <v>166</v>
      </c>
      <c r="I21" s="39" t="s">
        <v>385</v>
      </c>
    </row>
    <row r="22" spans="1:9" s="3" customFormat="1" ht="21.15" customHeight="1">
      <c r="A22" s="45" t="s">
        <v>20</v>
      </c>
      <c r="B22" s="45" t="s">
        <v>130</v>
      </c>
      <c r="C22" s="45">
        <v>50015</v>
      </c>
      <c r="D22" s="45">
        <v>32315</v>
      </c>
      <c r="E22" s="2">
        <v>65</v>
      </c>
      <c r="F22" s="45">
        <v>86</v>
      </c>
      <c r="G22" s="112">
        <v>10</v>
      </c>
      <c r="H22" s="2">
        <f t="shared" si="0"/>
        <v>161</v>
      </c>
      <c r="I22" s="17" t="s">
        <v>95</v>
      </c>
    </row>
    <row r="23" spans="1:9" s="3" customFormat="1" ht="21.15" customHeight="1">
      <c r="A23" s="20"/>
      <c r="B23" s="159"/>
      <c r="C23" s="159"/>
      <c r="D23" s="159"/>
      <c r="E23" s="159"/>
      <c r="F23" s="159"/>
      <c r="G23" s="160"/>
      <c r="H23" s="118"/>
      <c r="I23" s="17"/>
    </row>
    <row r="25" spans="1:9" ht="15" customHeight="1">
      <c r="A25" s="121" t="s">
        <v>45</v>
      </c>
      <c r="B25" s="121"/>
    </row>
    <row r="26" spans="1:9" ht="21.15" customHeight="1">
      <c r="A26" s="4" t="s">
        <v>16</v>
      </c>
      <c r="B26" s="39">
        <v>153</v>
      </c>
      <c r="F26" s="161" t="s">
        <v>46</v>
      </c>
      <c r="G26" s="161"/>
      <c r="H26" s="161"/>
      <c r="I26" s="161"/>
    </row>
    <row r="27" spans="1:9" ht="21.15" customHeight="1">
      <c r="A27" s="4" t="s">
        <v>61</v>
      </c>
      <c r="B27" s="39">
        <v>0</v>
      </c>
      <c r="F27" s="161"/>
      <c r="G27" s="161"/>
      <c r="H27" s="161"/>
      <c r="I27" s="161"/>
    </row>
    <row r="28" spans="1:9" ht="21.15" customHeight="1">
      <c r="A28" s="4" t="s">
        <v>17</v>
      </c>
      <c r="B28" s="39">
        <v>165</v>
      </c>
      <c r="F28" s="161" t="s">
        <v>47</v>
      </c>
      <c r="G28" s="161"/>
      <c r="H28" s="161"/>
      <c r="I28" s="161"/>
    </row>
    <row r="29" spans="1:9" ht="21.15" customHeight="1">
      <c r="A29" s="4" t="s">
        <v>18</v>
      </c>
      <c r="B29" s="39">
        <v>185</v>
      </c>
      <c r="F29" s="161"/>
      <c r="G29" s="161"/>
      <c r="H29" s="161"/>
      <c r="I29" s="161"/>
    </row>
    <row r="30" spans="1:9" ht="21.15" customHeight="1">
      <c r="A30" s="4" t="s">
        <v>19</v>
      </c>
      <c r="B30" s="39">
        <v>197</v>
      </c>
      <c r="F30" s="161" t="s">
        <v>48</v>
      </c>
      <c r="G30" s="161"/>
      <c r="H30" s="161"/>
      <c r="I30" s="161"/>
    </row>
    <row r="31" spans="1:9" ht="21.15" customHeight="1">
      <c r="A31" s="4" t="s">
        <v>20</v>
      </c>
      <c r="B31" s="39">
        <v>166</v>
      </c>
      <c r="F31" s="161"/>
      <c r="G31" s="161"/>
      <c r="H31" s="161"/>
      <c r="I31" s="161"/>
    </row>
    <row r="33" spans="1:3">
      <c r="A33" s="198"/>
      <c r="B33" s="198"/>
      <c r="C33" s="198"/>
    </row>
  </sheetData>
  <sortState xmlns:xlrd2="http://schemas.microsoft.com/office/spreadsheetml/2017/richdata2" ref="A11:E22">
    <sortCondition ref="A11:A22"/>
  </sortState>
  <mergeCells count="22">
    <mergeCell ref="B1:C1"/>
    <mergeCell ref="F1:I1"/>
    <mergeCell ref="A2:A3"/>
    <mergeCell ref="B2:C3"/>
    <mergeCell ref="D2:D3"/>
    <mergeCell ref="F2:I2"/>
    <mergeCell ref="F3:I3"/>
    <mergeCell ref="B23:D23"/>
    <mergeCell ref="E23:F23"/>
    <mergeCell ref="G23:H23"/>
    <mergeCell ref="A4:I6"/>
    <mergeCell ref="A7:I7"/>
    <mergeCell ref="A9:A10"/>
    <mergeCell ref="B9:D10"/>
    <mergeCell ref="I9:I10"/>
    <mergeCell ref="E9:G10"/>
    <mergeCell ref="H9:H10"/>
    <mergeCell ref="A33:C33"/>
    <mergeCell ref="A25:B25"/>
    <mergeCell ref="F26:I27"/>
    <mergeCell ref="F28:I29"/>
    <mergeCell ref="F30:I31"/>
  </mergeCells>
  <pageMargins left="0.7" right="0.7" top="0.75" bottom="0.75" header="0.3" footer="0.3"/>
  <pageSetup orientation="portrait" r:id="rId1"/>
  <headerFooter>
    <oddHeader>&amp;L&amp;K00B0F0MINI</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502F7-060B-407F-B391-B9FC07337471}">
  <sheetPr codeName="Sheet61">
    <tabColor theme="7" tint="0.59999389629810485"/>
  </sheetPr>
  <dimension ref="A1:I23"/>
  <sheetViews>
    <sheetView view="pageLayout" topLeftCell="A6" zoomScaleNormal="100" workbookViewId="0">
      <selection activeCell="B12" sqref="B12:D12"/>
    </sheetView>
  </sheetViews>
  <sheetFormatPr defaultColWidth="9.109375" defaultRowHeight="14.4"/>
  <cols>
    <col min="1" max="1" width="11.44140625" style="1" customWidth="1"/>
    <col min="2" max="2" width="15.109375" customWidth="1"/>
    <col min="3" max="3" width="1.44140625" customWidth="1"/>
    <col min="4" max="4" width="11.44140625" customWidth="1"/>
    <col min="5" max="5" width="8.5546875" customWidth="1"/>
    <col min="6" max="6" width="12.88671875" customWidth="1"/>
    <col min="7" max="7" width="7.109375" customWidth="1"/>
    <col min="8" max="8" width="4.5546875" customWidth="1"/>
  </cols>
  <sheetData>
    <row r="1" spans="1:9">
      <c r="A1" s="18" t="s">
        <v>31</v>
      </c>
      <c r="B1" s="165" t="s">
        <v>32</v>
      </c>
      <c r="C1" s="166"/>
      <c r="D1" s="18" t="s">
        <v>33</v>
      </c>
      <c r="E1" s="18" t="s">
        <v>0</v>
      </c>
      <c r="F1" s="280" t="s">
        <v>82</v>
      </c>
      <c r="G1" s="281"/>
      <c r="H1" s="281"/>
      <c r="I1" s="282"/>
    </row>
    <row r="2" spans="1:9">
      <c r="A2" s="177">
        <v>38</v>
      </c>
      <c r="B2" s="247" t="s">
        <v>191</v>
      </c>
      <c r="C2" s="248"/>
      <c r="D2" s="177"/>
      <c r="E2" s="18" t="s">
        <v>36</v>
      </c>
      <c r="F2" s="183"/>
      <c r="G2" s="184"/>
      <c r="H2" s="184"/>
      <c r="I2" s="185"/>
    </row>
    <row r="3" spans="1:9">
      <c r="A3" s="178"/>
      <c r="B3" s="249"/>
      <c r="C3" s="250"/>
      <c r="D3" s="178"/>
      <c r="E3" s="5" t="s">
        <v>37</v>
      </c>
      <c r="F3" s="186"/>
      <c r="G3" s="186"/>
      <c r="H3" s="186"/>
      <c r="I3" s="186"/>
    </row>
    <row r="4" spans="1:9">
      <c r="A4" s="122" t="s">
        <v>330</v>
      </c>
      <c r="B4" s="170"/>
      <c r="C4" s="170"/>
      <c r="D4" s="170"/>
      <c r="E4" s="170"/>
      <c r="F4" s="170"/>
      <c r="G4" s="170"/>
      <c r="H4" s="170"/>
      <c r="I4" s="123"/>
    </row>
    <row r="5" spans="1:9">
      <c r="A5" s="124"/>
      <c r="B5" s="171"/>
      <c r="C5" s="171"/>
      <c r="D5" s="171"/>
      <c r="E5" s="171"/>
      <c r="F5" s="171"/>
      <c r="G5" s="171"/>
      <c r="H5" s="171"/>
      <c r="I5" s="125"/>
    </row>
    <row r="6" spans="1:9" ht="33.75" customHeight="1">
      <c r="A6" s="126"/>
      <c r="B6" s="172"/>
      <c r="C6" s="172"/>
      <c r="D6" s="172"/>
      <c r="E6" s="172"/>
      <c r="F6" s="172"/>
      <c r="G6" s="172"/>
      <c r="H6" s="172"/>
      <c r="I6" s="127"/>
    </row>
    <row r="7" spans="1:9">
      <c r="A7" s="173" t="s">
        <v>65</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ht="21.75" customHeight="1">
      <c r="A10" s="147"/>
      <c r="B10" s="147"/>
      <c r="C10" s="147"/>
      <c r="D10" s="147"/>
      <c r="E10" s="147"/>
      <c r="F10" s="147"/>
      <c r="G10" s="147"/>
      <c r="H10" s="147"/>
      <c r="I10" s="176"/>
    </row>
    <row r="11" spans="1:9" s="3" customFormat="1" ht="56.85" customHeight="1">
      <c r="A11" s="45" t="s">
        <v>16</v>
      </c>
      <c r="B11" s="159"/>
      <c r="C11" s="159"/>
      <c r="D11" s="159"/>
      <c r="E11" s="45">
        <v>50001</v>
      </c>
      <c r="F11" s="45"/>
      <c r="G11" s="118"/>
      <c r="H11" s="118"/>
      <c r="I11" s="17"/>
    </row>
    <row r="12" spans="1:9" s="3" customFormat="1" ht="56.85" customHeight="1">
      <c r="A12" s="45" t="s">
        <v>17</v>
      </c>
      <c r="B12" s="159"/>
      <c r="C12" s="159"/>
      <c r="D12" s="159"/>
      <c r="E12" s="45">
        <v>50007</v>
      </c>
      <c r="F12" s="45"/>
      <c r="G12" s="118"/>
      <c r="H12" s="118"/>
      <c r="I12" s="17"/>
    </row>
    <row r="13" spans="1:9" s="3" customFormat="1" ht="56.85" customHeight="1">
      <c r="A13" s="45" t="s">
        <v>18</v>
      </c>
      <c r="B13" s="159"/>
      <c r="C13" s="159"/>
      <c r="D13" s="159"/>
      <c r="E13" s="45">
        <v>50009</v>
      </c>
      <c r="F13" s="45"/>
      <c r="G13" s="118"/>
      <c r="H13" s="118"/>
      <c r="I13" s="17"/>
    </row>
    <row r="14" spans="1:9" s="3" customFormat="1" ht="56.85" customHeight="1">
      <c r="A14" s="45" t="s">
        <v>19</v>
      </c>
      <c r="B14" s="159"/>
      <c r="C14" s="159"/>
      <c r="D14" s="159"/>
      <c r="E14" s="45">
        <v>50010</v>
      </c>
      <c r="F14" s="45"/>
      <c r="G14" s="118"/>
      <c r="H14" s="118"/>
      <c r="I14" s="17"/>
    </row>
    <row r="15" spans="1:9" s="3" customFormat="1" ht="56.85" customHeight="1">
      <c r="A15" s="45" t="s">
        <v>20</v>
      </c>
      <c r="B15" s="305" t="s">
        <v>331</v>
      </c>
      <c r="C15" s="306"/>
      <c r="D15" s="306"/>
      <c r="E15" s="45">
        <v>50015</v>
      </c>
      <c r="F15" s="45"/>
      <c r="G15" s="118"/>
      <c r="H15" s="118"/>
      <c r="I15" s="17"/>
    </row>
    <row r="17" spans="1:9" ht="15" customHeight="1">
      <c r="A17" s="121" t="s">
        <v>45</v>
      </c>
      <c r="B17" s="121"/>
    </row>
    <row r="18" spans="1:9" ht="21.15" customHeight="1">
      <c r="A18" s="4" t="s">
        <v>16</v>
      </c>
      <c r="B18" s="17"/>
      <c r="F18" s="161" t="s">
        <v>46</v>
      </c>
      <c r="G18" s="161"/>
      <c r="H18" s="161"/>
      <c r="I18" s="161"/>
    </row>
    <row r="19" spans="1:9" ht="21.15" customHeight="1">
      <c r="A19" s="4" t="s">
        <v>61</v>
      </c>
      <c r="B19" s="17"/>
      <c r="F19" s="161"/>
      <c r="G19" s="161"/>
      <c r="H19" s="161"/>
      <c r="I19" s="161"/>
    </row>
    <row r="20" spans="1:9" ht="21.15" customHeight="1">
      <c r="A20" s="4" t="s">
        <v>17</v>
      </c>
      <c r="B20" s="17"/>
      <c r="F20" s="161" t="s">
        <v>47</v>
      </c>
      <c r="G20" s="161"/>
      <c r="H20" s="161"/>
      <c r="I20" s="161"/>
    </row>
    <row r="21" spans="1:9" ht="21.15" customHeight="1">
      <c r="A21" s="4" t="s">
        <v>18</v>
      </c>
      <c r="B21" s="17"/>
      <c r="F21" s="161"/>
      <c r="G21" s="161"/>
      <c r="H21" s="161"/>
      <c r="I21" s="161"/>
    </row>
    <row r="22" spans="1:9" ht="21.15" customHeight="1">
      <c r="A22" s="4" t="s">
        <v>19</v>
      </c>
      <c r="B22" s="17"/>
      <c r="F22" s="161" t="s">
        <v>48</v>
      </c>
      <c r="G22" s="161"/>
      <c r="H22" s="161"/>
      <c r="I22" s="161"/>
    </row>
    <row r="23" spans="1:9" ht="21.15" customHeight="1">
      <c r="A23" s="4" t="s">
        <v>20</v>
      </c>
      <c r="B23" s="17"/>
      <c r="F23" s="161"/>
      <c r="G23" s="161"/>
      <c r="H23" s="161"/>
      <c r="I23" s="161"/>
    </row>
  </sheetData>
  <mergeCells count="28">
    <mergeCell ref="B1:C1"/>
    <mergeCell ref="F1:I1"/>
    <mergeCell ref="A2:A3"/>
    <mergeCell ref="B2:C3"/>
    <mergeCell ref="D2:D3"/>
    <mergeCell ref="F2:I2"/>
    <mergeCell ref="F3:I3"/>
    <mergeCell ref="A4:I6"/>
    <mergeCell ref="A7:I7"/>
    <mergeCell ref="A9:A10"/>
    <mergeCell ref="B9:D10"/>
    <mergeCell ref="E9:F10"/>
    <mergeCell ref="G9:H10"/>
    <mergeCell ref="I9:I10"/>
    <mergeCell ref="B13:D13"/>
    <mergeCell ref="G13:H13"/>
    <mergeCell ref="B14:D14"/>
    <mergeCell ref="G14:H14"/>
    <mergeCell ref="B11:D11"/>
    <mergeCell ref="G11:H11"/>
    <mergeCell ref="B12:D12"/>
    <mergeCell ref="G12:H12"/>
    <mergeCell ref="A17:B17"/>
    <mergeCell ref="F18:I19"/>
    <mergeCell ref="F20:I21"/>
    <mergeCell ref="F22:I23"/>
    <mergeCell ref="B15:D15"/>
    <mergeCell ref="G15:H15"/>
  </mergeCells>
  <pageMargins left="0.7" right="0.7" top="0.75" bottom="0.75" header="0.3" footer="0.3"/>
  <pageSetup orientation="portrait" r:id="rId1"/>
  <headerFooter>
    <oddHeader>&amp;L&amp;K00B0F0MINI</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3FEF-52F5-4C23-8C19-9511504B8206}">
  <sheetPr codeName="Sheet92">
    <tabColor theme="7" tint="0.59999389629810485"/>
  </sheetPr>
  <dimension ref="A1:I24"/>
  <sheetViews>
    <sheetView view="pageLayout" topLeftCell="A2" zoomScaleNormal="100" workbookViewId="0">
      <selection activeCell="B12" sqref="B12:D12"/>
    </sheetView>
  </sheetViews>
  <sheetFormatPr defaultColWidth="9.109375" defaultRowHeight="14.4"/>
  <cols>
    <col min="1" max="1" width="11.44140625" style="1" customWidth="1"/>
    <col min="2" max="4" width="11.44140625" customWidth="1"/>
    <col min="5" max="8" width="8.5546875" customWidth="1"/>
  </cols>
  <sheetData>
    <row r="1" spans="1:9">
      <c r="A1" s="18" t="s">
        <v>31</v>
      </c>
      <c r="B1" s="165" t="s">
        <v>32</v>
      </c>
      <c r="C1" s="166"/>
      <c r="D1" s="18" t="s">
        <v>33</v>
      </c>
      <c r="E1" s="18" t="s">
        <v>0</v>
      </c>
      <c r="F1" s="280" t="s">
        <v>82</v>
      </c>
      <c r="G1" s="281"/>
      <c r="H1" s="281"/>
      <c r="I1" s="282"/>
    </row>
    <row r="2" spans="1:9">
      <c r="A2" s="177">
        <v>39</v>
      </c>
      <c r="B2" s="247" t="s">
        <v>192</v>
      </c>
      <c r="C2" s="248"/>
      <c r="D2" s="177"/>
      <c r="E2" s="18" t="s">
        <v>36</v>
      </c>
      <c r="F2" s="183"/>
      <c r="G2" s="184"/>
      <c r="H2" s="184"/>
      <c r="I2" s="185"/>
    </row>
    <row r="3" spans="1:9">
      <c r="A3" s="178"/>
      <c r="B3" s="249"/>
      <c r="C3" s="250"/>
      <c r="D3" s="178"/>
      <c r="E3" s="5" t="s">
        <v>37</v>
      </c>
      <c r="F3" s="186"/>
      <c r="G3" s="186"/>
      <c r="H3" s="186"/>
      <c r="I3" s="186"/>
    </row>
    <row r="4" spans="1:9">
      <c r="A4" s="240" t="s">
        <v>332</v>
      </c>
      <c r="B4" s="240"/>
      <c r="C4" s="240"/>
      <c r="D4" s="240"/>
      <c r="E4" s="240"/>
      <c r="F4" s="240"/>
      <c r="G4" s="240"/>
      <c r="H4" s="240"/>
      <c r="I4" s="240"/>
    </row>
    <row r="5" spans="1:9">
      <c r="A5" s="240"/>
      <c r="B5" s="240"/>
      <c r="C5" s="240"/>
      <c r="D5" s="240"/>
      <c r="E5" s="240"/>
      <c r="F5" s="240"/>
      <c r="G5" s="240"/>
      <c r="H5" s="240"/>
      <c r="I5" s="240"/>
    </row>
    <row r="6" spans="1:9" ht="44.25" customHeight="1">
      <c r="A6" s="240"/>
      <c r="B6" s="240"/>
      <c r="C6" s="240"/>
      <c r="D6" s="240"/>
      <c r="E6" s="240"/>
      <c r="F6" s="240"/>
      <c r="G6" s="240"/>
      <c r="H6" s="240"/>
      <c r="I6" s="240"/>
    </row>
    <row r="7" spans="1:9">
      <c r="A7" s="173" t="s">
        <v>65</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2" customFormat="1" ht="56.85" customHeight="1">
      <c r="A11" s="45" t="s">
        <v>16</v>
      </c>
      <c r="B11" s="159"/>
      <c r="C11" s="159"/>
      <c r="D11" s="159"/>
      <c r="E11" s="45">
        <v>50001</v>
      </c>
      <c r="F11" s="45"/>
      <c r="G11" s="118"/>
      <c r="H11" s="118"/>
      <c r="I11" s="17"/>
    </row>
    <row r="12" spans="1:9" s="2" customFormat="1" ht="56.85" customHeight="1">
      <c r="A12" s="45" t="s">
        <v>17</v>
      </c>
      <c r="B12" s="159"/>
      <c r="C12" s="159"/>
      <c r="D12" s="159"/>
      <c r="E12" s="45">
        <v>50007</v>
      </c>
      <c r="F12" s="45"/>
      <c r="G12" s="118"/>
      <c r="H12" s="118"/>
      <c r="I12" s="17"/>
    </row>
    <row r="13" spans="1:9" s="2" customFormat="1" ht="56.85" customHeight="1">
      <c r="A13" s="45" t="s">
        <v>18</v>
      </c>
      <c r="B13" s="199"/>
      <c r="C13" s="159"/>
      <c r="D13" s="159"/>
      <c r="E13" s="45">
        <v>50009</v>
      </c>
      <c r="F13" s="45"/>
      <c r="G13" s="118"/>
      <c r="H13" s="118"/>
      <c r="I13" s="17"/>
    </row>
    <row r="14" spans="1:9" s="2" customFormat="1" ht="56.85" customHeight="1">
      <c r="A14" s="45" t="s">
        <v>19</v>
      </c>
      <c r="B14" s="159"/>
      <c r="C14" s="159"/>
      <c r="D14" s="159"/>
      <c r="E14" s="45">
        <v>50010</v>
      </c>
      <c r="F14" s="45"/>
      <c r="G14" s="118"/>
      <c r="H14" s="118"/>
      <c r="I14" s="17"/>
    </row>
    <row r="15" spans="1:9" s="2" customFormat="1" ht="56.85" customHeight="1">
      <c r="A15" s="45" t="s">
        <v>20</v>
      </c>
      <c r="B15" s="199"/>
      <c r="C15" s="159"/>
      <c r="D15" s="159"/>
      <c r="E15" s="45">
        <v>50015</v>
      </c>
      <c r="F15" s="45"/>
      <c r="G15" s="118"/>
      <c r="H15" s="118"/>
      <c r="I15" s="17"/>
    </row>
    <row r="16" spans="1:9" s="3" customFormat="1" ht="21.15" customHeight="1">
      <c r="A16" s="40"/>
      <c r="B16" s="234"/>
      <c r="C16" s="234"/>
      <c r="D16" s="234"/>
      <c r="E16" s="234"/>
      <c r="F16" s="234"/>
      <c r="G16" s="155"/>
      <c r="H16" s="155"/>
      <c r="I16" s="40"/>
    </row>
    <row r="18" spans="1:9" ht="15" customHeight="1">
      <c r="A18" s="121" t="s">
        <v>45</v>
      </c>
      <c r="B18" s="121"/>
    </row>
    <row r="19" spans="1:9" ht="21.15" customHeight="1">
      <c r="A19" s="4" t="s">
        <v>16</v>
      </c>
      <c r="B19" s="17"/>
      <c r="F19" s="161" t="s">
        <v>46</v>
      </c>
      <c r="G19" s="161"/>
      <c r="H19" s="161"/>
      <c r="I19" s="161"/>
    </row>
    <row r="20" spans="1:9" ht="21.15" customHeight="1">
      <c r="A20" s="4" t="s">
        <v>61</v>
      </c>
      <c r="B20" s="17"/>
      <c r="F20" s="161"/>
      <c r="G20" s="161"/>
      <c r="H20" s="161"/>
      <c r="I20" s="161"/>
    </row>
    <row r="21" spans="1:9" ht="21.15" customHeight="1">
      <c r="A21" s="4" t="s">
        <v>17</v>
      </c>
      <c r="B21" s="17"/>
      <c r="F21" s="161" t="s">
        <v>47</v>
      </c>
      <c r="G21" s="161"/>
      <c r="H21" s="161"/>
      <c r="I21" s="161"/>
    </row>
    <row r="22" spans="1:9" ht="21.15" customHeight="1">
      <c r="A22" s="4" t="s">
        <v>18</v>
      </c>
      <c r="B22" s="17"/>
      <c r="F22" s="161"/>
      <c r="G22" s="161"/>
      <c r="H22" s="161"/>
      <c r="I22" s="161"/>
    </row>
    <row r="23" spans="1:9" ht="21.15" customHeight="1">
      <c r="A23" s="4" t="s">
        <v>19</v>
      </c>
      <c r="B23" s="17"/>
      <c r="F23" s="161" t="s">
        <v>48</v>
      </c>
      <c r="G23" s="161"/>
      <c r="H23" s="161"/>
      <c r="I23" s="161"/>
    </row>
    <row r="24" spans="1:9" ht="21.15" customHeight="1">
      <c r="A24" s="4" t="s">
        <v>20</v>
      </c>
      <c r="B24" s="17"/>
      <c r="F24" s="161"/>
      <c r="G24" s="161"/>
      <c r="H24" s="161"/>
      <c r="I24" s="161"/>
    </row>
  </sheetData>
  <mergeCells count="31">
    <mergeCell ref="B1:C1"/>
    <mergeCell ref="F1:I1"/>
    <mergeCell ref="A2:A3"/>
    <mergeCell ref="B2:C3"/>
    <mergeCell ref="D2:D3"/>
    <mergeCell ref="F2:I2"/>
    <mergeCell ref="F3:I3"/>
    <mergeCell ref="B11:D11"/>
    <mergeCell ref="G11:H11"/>
    <mergeCell ref="B12:D12"/>
    <mergeCell ref="G12:H12"/>
    <mergeCell ref="A4:I6"/>
    <mergeCell ref="A7:I7"/>
    <mergeCell ref="A9:A10"/>
    <mergeCell ref="B9:D10"/>
    <mergeCell ref="E9:F10"/>
    <mergeCell ref="G9:H10"/>
    <mergeCell ref="I9:I10"/>
    <mergeCell ref="B15:D15"/>
    <mergeCell ref="G15:H15"/>
    <mergeCell ref="B13:D13"/>
    <mergeCell ref="G13:H13"/>
    <mergeCell ref="B14:D14"/>
    <mergeCell ref="G14:H14"/>
    <mergeCell ref="A18:B18"/>
    <mergeCell ref="F19:I20"/>
    <mergeCell ref="F21:I22"/>
    <mergeCell ref="F23:I24"/>
    <mergeCell ref="B16:D16"/>
    <mergeCell ref="E16:F16"/>
    <mergeCell ref="G16:H16"/>
  </mergeCells>
  <pageMargins left="0.7" right="0.7" top="0.75" bottom="0.75" header="0.3" footer="0.3"/>
  <pageSetup orientation="portrait" r:id="rId1"/>
  <headerFooter>
    <oddHeader>&amp;LMINI</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AEEA5-54AF-43D9-9DCD-C71EBD906C40}">
  <sheetPr>
    <tabColor theme="9" tint="0.79998168889431442"/>
  </sheetPr>
  <dimension ref="A1:I47"/>
  <sheetViews>
    <sheetView view="pageLayout" topLeftCell="A2" zoomScaleNormal="100" workbookViewId="0">
      <selection activeCell="F18" sqref="F18"/>
    </sheetView>
  </sheetViews>
  <sheetFormatPr defaultColWidth="9.109375" defaultRowHeight="14.4"/>
  <cols>
    <col min="1" max="1" width="11.44140625" style="1" customWidth="1"/>
    <col min="2" max="2" width="17.44140625" bestFit="1" customWidth="1"/>
    <col min="3" max="3" width="1.44140625" customWidth="1"/>
    <col min="4" max="4" width="11.44140625" customWidth="1"/>
    <col min="5" max="8" width="8.5546875" customWidth="1"/>
  </cols>
  <sheetData>
    <row r="1" spans="1:9">
      <c r="A1" s="18" t="s">
        <v>31</v>
      </c>
      <c r="B1" s="165" t="s">
        <v>32</v>
      </c>
      <c r="C1" s="166"/>
      <c r="D1" s="18" t="s">
        <v>33</v>
      </c>
      <c r="E1" s="18" t="s">
        <v>0</v>
      </c>
      <c r="F1" s="280" t="s">
        <v>82</v>
      </c>
      <c r="G1" s="281"/>
      <c r="H1" s="281"/>
      <c r="I1" s="282"/>
    </row>
    <row r="2" spans="1:9">
      <c r="A2" s="177">
        <v>41</v>
      </c>
      <c r="B2" s="247" t="s">
        <v>193</v>
      </c>
      <c r="C2" s="248"/>
      <c r="D2" s="177"/>
      <c r="E2" s="18" t="s">
        <v>36</v>
      </c>
      <c r="F2" s="183"/>
      <c r="G2" s="184"/>
      <c r="H2" s="184"/>
      <c r="I2" s="185"/>
    </row>
    <row r="3" spans="1:9">
      <c r="A3" s="178"/>
      <c r="B3" s="249"/>
      <c r="C3" s="250"/>
      <c r="D3" s="178"/>
      <c r="E3" s="5" t="s">
        <v>37</v>
      </c>
      <c r="F3" s="186"/>
      <c r="G3" s="186"/>
      <c r="H3" s="186"/>
      <c r="I3" s="186"/>
    </row>
    <row r="4" spans="1:9">
      <c r="A4" s="122" t="s">
        <v>205</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334</v>
      </c>
      <c r="C11" s="45"/>
      <c r="D11" s="45"/>
      <c r="E11" s="45">
        <v>50001</v>
      </c>
      <c r="F11" s="19">
        <v>43778</v>
      </c>
      <c r="G11" s="187">
        <v>37</v>
      </c>
      <c r="H11" s="187"/>
      <c r="I11" s="17" t="s">
        <v>9</v>
      </c>
    </row>
    <row r="12" spans="1:9" s="3" customFormat="1" ht="21.15" customHeight="1">
      <c r="A12" s="45" t="s">
        <v>16</v>
      </c>
      <c r="B12" s="45" t="s">
        <v>335</v>
      </c>
      <c r="C12" s="45"/>
      <c r="D12" s="45"/>
      <c r="E12" s="45">
        <v>50001</v>
      </c>
      <c r="F12" s="19">
        <v>13469</v>
      </c>
      <c r="G12" s="164">
        <v>39</v>
      </c>
      <c r="H12" s="164"/>
      <c r="I12" s="39" t="s">
        <v>7</v>
      </c>
    </row>
    <row r="13" spans="1:9" s="3" customFormat="1" ht="21.15" customHeight="1">
      <c r="A13" s="45" t="s">
        <v>17</v>
      </c>
      <c r="B13" s="45" t="s">
        <v>336</v>
      </c>
      <c r="C13" s="45"/>
      <c r="D13" s="45"/>
      <c r="E13" s="45">
        <v>50007</v>
      </c>
      <c r="F13" s="19">
        <v>18636</v>
      </c>
      <c r="G13" s="187">
        <v>37</v>
      </c>
      <c r="H13" s="187"/>
      <c r="I13" s="17" t="s">
        <v>9</v>
      </c>
    </row>
    <row r="14" spans="1:9" s="3" customFormat="1" ht="21.15" customHeight="1">
      <c r="A14" s="45" t="s">
        <v>17</v>
      </c>
      <c r="B14" s="45" t="s">
        <v>337</v>
      </c>
      <c r="C14" s="45"/>
      <c r="D14" s="45"/>
      <c r="E14" s="45">
        <v>50007</v>
      </c>
      <c r="F14" s="19">
        <v>39310</v>
      </c>
      <c r="G14" s="307">
        <v>38</v>
      </c>
      <c r="H14" s="162"/>
      <c r="I14" s="99" t="s">
        <v>8</v>
      </c>
    </row>
    <row r="15" spans="1:9" s="3" customFormat="1" ht="21.15" customHeight="1">
      <c r="A15" s="45" t="s">
        <v>18</v>
      </c>
      <c r="B15" s="45" t="s">
        <v>75</v>
      </c>
      <c r="C15" s="45"/>
      <c r="D15" s="45"/>
      <c r="E15" s="45">
        <v>50009</v>
      </c>
      <c r="F15" s="19">
        <v>12672</v>
      </c>
      <c r="G15" s="118">
        <v>26</v>
      </c>
      <c r="H15" s="118"/>
      <c r="I15" s="39" t="s">
        <v>95</v>
      </c>
    </row>
    <row r="16" spans="1:9" s="3" customFormat="1" ht="21.15" customHeight="1">
      <c r="A16" s="45" t="s">
        <v>154</v>
      </c>
      <c r="B16" s="45" t="s">
        <v>80</v>
      </c>
      <c r="C16" s="45"/>
      <c r="D16" s="45"/>
      <c r="E16" s="45">
        <v>50009</v>
      </c>
      <c r="F16" s="19">
        <v>6227</v>
      </c>
      <c r="G16" s="118">
        <v>19</v>
      </c>
      <c r="H16" s="118"/>
      <c r="I16" s="17" t="s">
        <v>97</v>
      </c>
    </row>
    <row r="17" spans="1:9" s="3" customFormat="1" ht="30" customHeight="1">
      <c r="A17" s="45" t="s">
        <v>19</v>
      </c>
      <c r="B17" s="50" t="s">
        <v>124</v>
      </c>
      <c r="C17" s="45"/>
      <c r="D17" s="45"/>
      <c r="E17" s="45">
        <v>50010</v>
      </c>
      <c r="F17" s="19"/>
      <c r="G17" s="118">
        <v>22</v>
      </c>
      <c r="H17" s="118"/>
      <c r="I17" s="17" t="s">
        <v>96</v>
      </c>
    </row>
    <row r="18" spans="1:9" s="3" customFormat="1" ht="29.25" customHeight="1">
      <c r="A18" s="45" t="s">
        <v>19</v>
      </c>
      <c r="B18" s="50" t="s">
        <v>338</v>
      </c>
      <c r="C18" s="45"/>
      <c r="D18" s="45"/>
      <c r="E18" s="45">
        <v>50010</v>
      </c>
      <c r="F18" s="19"/>
      <c r="G18" s="118">
        <v>29</v>
      </c>
      <c r="H18" s="118"/>
      <c r="I18" s="39" t="s">
        <v>11</v>
      </c>
    </row>
    <row r="19" spans="1:9" s="3" customFormat="1" ht="21.15" customHeight="1">
      <c r="A19" s="45" t="s">
        <v>20</v>
      </c>
      <c r="B19" s="45" t="s">
        <v>304</v>
      </c>
      <c r="C19" s="45"/>
      <c r="D19" s="45"/>
      <c r="E19" s="45">
        <v>50015</v>
      </c>
      <c r="F19" s="19">
        <v>45413</v>
      </c>
      <c r="G19" s="118">
        <v>27</v>
      </c>
      <c r="H19" s="118"/>
      <c r="I19" s="39" t="s">
        <v>12</v>
      </c>
    </row>
    <row r="20" spans="1:9" s="3" customFormat="1" ht="21.15" customHeight="1">
      <c r="A20" s="17"/>
      <c r="B20" s="229"/>
      <c r="C20" s="230"/>
      <c r="D20" s="231"/>
      <c r="E20" s="159"/>
      <c r="F20" s="159"/>
      <c r="G20" s="118"/>
      <c r="H20" s="118"/>
      <c r="I20" s="17"/>
    </row>
    <row r="22" spans="1:9" ht="15" customHeight="1">
      <c r="A22" s="121" t="s">
        <v>45</v>
      </c>
      <c r="B22" s="121"/>
    </row>
    <row r="23" spans="1:9" ht="21.15" customHeight="1">
      <c r="A23" s="4" t="s">
        <v>16</v>
      </c>
      <c r="B23" s="39">
        <v>39</v>
      </c>
      <c r="F23" s="161" t="s">
        <v>46</v>
      </c>
      <c r="G23" s="161"/>
      <c r="H23" s="161"/>
      <c r="I23" s="161"/>
    </row>
    <row r="24" spans="1:9" ht="21.15" customHeight="1">
      <c r="A24" s="4" t="s">
        <v>61</v>
      </c>
      <c r="B24" s="39">
        <v>0</v>
      </c>
      <c r="F24" s="161"/>
      <c r="G24" s="161"/>
      <c r="H24" s="161"/>
      <c r="I24" s="161"/>
    </row>
    <row r="25" spans="1:9" ht="21.15" customHeight="1">
      <c r="A25" s="4" t="s">
        <v>17</v>
      </c>
      <c r="B25" s="39">
        <v>38</v>
      </c>
      <c r="F25" s="161" t="s">
        <v>47</v>
      </c>
      <c r="G25" s="161"/>
      <c r="H25" s="161"/>
      <c r="I25" s="161"/>
    </row>
    <row r="26" spans="1:9" ht="21.15" customHeight="1">
      <c r="A26" s="4" t="s">
        <v>18</v>
      </c>
      <c r="B26" s="39">
        <v>26</v>
      </c>
      <c r="F26" s="161"/>
      <c r="G26" s="161"/>
      <c r="H26" s="161"/>
      <c r="I26" s="161"/>
    </row>
    <row r="27" spans="1:9" ht="21.15" customHeight="1">
      <c r="A27" s="4" t="s">
        <v>19</v>
      </c>
      <c r="B27" s="39">
        <v>29</v>
      </c>
      <c r="F27" s="161" t="s">
        <v>48</v>
      </c>
      <c r="G27" s="161"/>
      <c r="H27" s="161"/>
      <c r="I27" s="161"/>
    </row>
    <row r="28" spans="1:9" ht="21.15" customHeight="1">
      <c r="A28" s="4" t="s">
        <v>20</v>
      </c>
      <c r="B28" s="39">
        <v>27</v>
      </c>
      <c r="F28" s="161"/>
      <c r="G28" s="161"/>
      <c r="H28" s="161"/>
      <c r="I28" s="161"/>
    </row>
    <row r="47" spans="5:5">
      <c r="E47">
        <f>-E11</f>
        <v>-50001</v>
      </c>
    </row>
  </sheetData>
  <mergeCells count="30">
    <mergeCell ref="F25:I26"/>
    <mergeCell ref="F27:I28"/>
    <mergeCell ref="G19:H19"/>
    <mergeCell ref="E20:F20"/>
    <mergeCell ref="G20:H20"/>
    <mergeCell ref="G16:H16"/>
    <mergeCell ref="G17:H17"/>
    <mergeCell ref="G18:H18"/>
    <mergeCell ref="A22:B22"/>
    <mergeCell ref="F23:I24"/>
    <mergeCell ref="B20:D20"/>
    <mergeCell ref="G11:H11"/>
    <mergeCell ref="G12:H12"/>
    <mergeCell ref="G13:H13"/>
    <mergeCell ref="G14:H14"/>
    <mergeCell ref="G15:H15"/>
    <mergeCell ref="A4:I6"/>
    <mergeCell ref="A7:I7"/>
    <mergeCell ref="A9:A10"/>
    <mergeCell ref="B9:D10"/>
    <mergeCell ref="E9:F10"/>
    <mergeCell ref="G9:H10"/>
    <mergeCell ref="I9:I10"/>
    <mergeCell ref="B1:C1"/>
    <mergeCell ref="F1:I1"/>
    <mergeCell ref="A2:A3"/>
    <mergeCell ref="B2:C3"/>
    <mergeCell ref="D2:D3"/>
    <mergeCell ref="F2:I2"/>
    <mergeCell ref="F3:I3"/>
  </mergeCells>
  <pageMargins left="0.7" right="0.7" top="0.75" bottom="0.75" header="0.3" footer="0.3"/>
  <pageSetup orientation="portrait" r:id="rId1"/>
  <headerFooter>
    <oddHeader>&amp;L&amp;K00B0F0MINI</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F183-40B0-4033-B38F-90A5346DB15D}">
  <sheetPr>
    <tabColor rgb="FFCB9BBA"/>
  </sheetPr>
  <dimension ref="A1:I24"/>
  <sheetViews>
    <sheetView view="pageLayout" topLeftCell="A5" zoomScaleNormal="100" workbookViewId="0">
      <selection activeCell="E11" sqref="E11:F16"/>
    </sheetView>
  </sheetViews>
  <sheetFormatPr defaultColWidth="9.109375" defaultRowHeight="14.4"/>
  <cols>
    <col min="1" max="1" width="8.6640625" style="1" customWidth="1"/>
    <col min="2" max="2" width="35.5546875" customWidth="1"/>
    <col min="3" max="3" width="6.44140625" customWidth="1"/>
    <col min="4" max="4" width="0.5546875" customWidth="1"/>
    <col min="5" max="5" width="23.6640625" customWidth="1"/>
    <col min="6" max="6" width="0.5546875" customWidth="1"/>
    <col min="7" max="7" width="1" customWidth="1"/>
    <col min="8" max="8" width="7.109375" customWidth="1"/>
    <col min="9" max="9" width="6.6640625" customWidth="1"/>
  </cols>
  <sheetData>
    <row r="1" spans="1:9">
      <c r="A1" s="18" t="s">
        <v>31</v>
      </c>
      <c r="B1" s="165" t="s">
        <v>32</v>
      </c>
      <c r="C1" s="166"/>
      <c r="D1" s="18" t="s">
        <v>33</v>
      </c>
      <c r="E1" s="18" t="s">
        <v>0</v>
      </c>
      <c r="F1" s="272" t="s">
        <v>300</v>
      </c>
      <c r="G1" s="273"/>
      <c r="H1" s="273"/>
      <c r="I1" s="274"/>
    </row>
    <row r="2" spans="1:9">
      <c r="A2" s="177">
        <v>111</v>
      </c>
      <c r="B2" s="247" t="s">
        <v>194</v>
      </c>
      <c r="C2" s="248"/>
      <c r="D2" s="177"/>
      <c r="E2" s="18" t="s">
        <v>36</v>
      </c>
      <c r="F2" s="183"/>
      <c r="G2" s="184"/>
      <c r="H2" s="184"/>
      <c r="I2" s="185"/>
    </row>
    <row r="3" spans="1:9">
      <c r="A3" s="178"/>
      <c r="B3" s="249"/>
      <c r="C3" s="250"/>
      <c r="D3" s="178"/>
      <c r="E3" s="5" t="s">
        <v>37</v>
      </c>
      <c r="F3" s="186"/>
      <c r="G3" s="186"/>
      <c r="H3" s="186"/>
      <c r="I3" s="186"/>
    </row>
    <row r="4" spans="1:9">
      <c r="A4" s="240" t="s">
        <v>301</v>
      </c>
      <c r="B4" s="240"/>
      <c r="C4" s="240"/>
      <c r="D4" s="240"/>
      <c r="E4" s="240"/>
      <c r="F4" s="240"/>
      <c r="G4" s="240"/>
      <c r="H4" s="240"/>
      <c r="I4" s="240"/>
    </row>
    <row r="5" spans="1:9">
      <c r="A5" s="240"/>
      <c r="B5" s="240"/>
      <c r="C5" s="240"/>
      <c r="D5" s="240"/>
      <c r="E5" s="240"/>
      <c r="F5" s="240"/>
      <c r="G5" s="240"/>
      <c r="H5" s="240"/>
      <c r="I5" s="240"/>
    </row>
    <row r="6" spans="1:9" ht="54" customHeight="1">
      <c r="A6" s="240"/>
      <c r="B6" s="240"/>
      <c r="C6" s="240"/>
      <c r="D6" s="240"/>
      <c r="E6" s="240"/>
      <c r="F6" s="240"/>
      <c r="G6" s="240"/>
      <c r="H6" s="240"/>
      <c r="I6" s="240"/>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56.85" customHeight="1">
      <c r="A11" s="56" t="s">
        <v>16</v>
      </c>
      <c r="B11" s="56" t="s">
        <v>339</v>
      </c>
      <c r="C11" s="45">
        <v>50001</v>
      </c>
      <c r="D11" s="55"/>
      <c r="E11" s="45" t="s">
        <v>344</v>
      </c>
      <c r="F11" s="45"/>
      <c r="G11" s="118">
        <v>126</v>
      </c>
      <c r="H11" s="118"/>
      <c r="I11" s="39" t="s">
        <v>12</v>
      </c>
    </row>
    <row r="12" spans="1:9" s="3" customFormat="1" ht="38.4" customHeight="1">
      <c r="A12" s="20" t="s">
        <v>155</v>
      </c>
      <c r="B12" s="84" t="s">
        <v>362</v>
      </c>
      <c r="C12" s="2">
        <v>50011</v>
      </c>
      <c r="D12" s="2"/>
      <c r="E12" s="199" t="s">
        <v>363</v>
      </c>
      <c r="F12" s="159"/>
      <c r="G12" s="160">
        <v>132</v>
      </c>
      <c r="H12" s="118"/>
      <c r="I12" s="39" t="s">
        <v>11</v>
      </c>
    </row>
    <row r="13" spans="1:9" s="3" customFormat="1" ht="56.85" customHeight="1">
      <c r="A13" s="56" t="s">
        <v>17</v>
      </c>
      <c r="B13" s="56" t="s">
        <v>340</v>
      </c>
      <c r="C13" s="45">
        <v>50007</v>
      </c>
      <c r="D13" s="55"/>
      <c r="E13" s="45" t="s">
        <v>345</v>
      </c>
      <c r="F13" s="45"/>
      <c r="G13" s="164">
        <v>149</v>
      </c>
      <c r="H13" s="164"/>
      <c r="I13" s="39" t="s">
        <v>7</v>
      </c>
    </row>
    <row r="14" spans="1:9" s="3" customFormat="1" ht="56.85" customHeight="1">
      <c r="A14" s="56" t="s">
        <v>18</v>
      </c>
      <c r="B14" s="56" t="s">
        <v>341</v>
      </c>
      <c r="C14" s="45">
        <v>50008</v>
      </c>
      <c r="D14" s="55"/>
      <c r="E14" s="45" t="s">
        <v>346</v>
      </c>
      <c r="F14" s="45"/>
      <c r="G14" s="162">
        <v>139</v>
      </c>
      <c r="H14" s="162"/>
      <c r="I14" s="39" t="s">
        <v>8</v>
      </c>
    </row>
    <row r="15" spans="1:9" s="3" customFormat="1" ht="56.85" customHeight="1">
      <c r="A15" s="56" t="s">
        <v>19</v>
      </c>
      <c r="B15" s="56" t="s">
        <v>342</v>
      </c>
      <c r="C15" s="45">
        <v>50010</v>
      </c>
      <c r="D15" s="55"/>
      <c r="E15" s="45" t="s">
        <v>347</v>
      </c>
      <c r="F15" s="45"/>
      <c r="G15" s="118">
        <v>136</v>
      </c>
      <c r="H15" s="118"/>
      <c r="I15" s="39" t="s">
        <v>10</v>
      </c>
    </row>
    <row r="16" spans="1:9" s="3" customFormat="1" ht="56.85" customHeight="1">
      <c r="A16" s="56" t="s">
        <v>20</v>
      </c>
      <c r="B16" s="56" t="s">
        <v>343</v>
      </c>
      <c r="C16" s="45">
        <v>50015</v>
      </c>
      <c r="D16" s="55"/>
      <c r="E16" s="45" t="s">
        <v>348</v>
      </c>
      <c r="F16" s="45"/>
      <c r="G16" s="187">
        <v>137</v>
      </c>
      <c r="H16" s="187"/>
      <c r="I16" s="39" t="s">
        <v>9</v>
      </c>
    </row>
    <row r="18" spans="1:9" ht="15" customHeight="1">
      <c r="A18" s="121" t="s">
        <v>45</v>
      </c>
      <c r="B18" s="121"/>
    </row>
    <row r="19" spans="1:9" ht="21.15" customHeight="1">
      <c r="A19" s="4" t="s">
        <v>16</v>
      </c>
      <c r="B19" s="39">
        <v>126</v>
      </c>
      <c r="F19" s="161" t="s">
        <v>46</v>
      </c>
      <c r="G19" s="161"/>
      <c r="H19" s="161"/>
      <c r="I19" s="161"/>
    </row>
    <row r="20" spans="1:9" ht="21.15" customHeight="1">
      <c r="A20" s="4" t="s">
        <v>61</v>
      </c>
      <c r="B20" s="39">
        <v>132</v>
      </c>
      <c r="F20" s="161"/>
      <c r="G20" s="161"/>
      <c r="H20" s="161"/>
      <c r="I20" s="161"/>
    </row>
    <row r="21" spans="1:9" ht="21.15" customHeight="1">
      <c r="A21" s="4" t="s">
        <v>17</v>
      </c>
      <c r="B21" s="39">
        <v>149</v>
      </c>
      <c r="F21" s="161" t="s">
        <v>47</v>
      </c>
      <c r="G21" s="161"/>
      <c r="H21" s="161"/>
      <c r="I21" s="161"/>
    </row>
    <row r="22" spans="1:9" ht="21.15" customHeight="1">
      <c r="A22" s="4" t="s">
        <v>18</v>
      </c>
      <c r="B22" s="39">
        <v>139</v>
      </c>
      <c r="F22" s="161"/>
      <c r="G22" s="161"/>
      <c r="H22" s="161"/>
      <c r="I22" s="161"/>
    </row>
    <row r="23" spans="1:9" ht="21.15" customHeight="1">
      <c r="A23" s="4" t="s">
        <v>19</v>
      </c>
      <c r="B23" s="39">
        <v>136</v>
      </c>
      <c r="F23" s="161" t="s">
        <v>48</v>
      </c>
      <c r="G23" s="161"/>
      <c r="H23" s="161"/>
      <c r="I23" s="161"/>
    </row>
    <row r="24" spans="1:9" ht="21.15" customHeight="1">
      <c r="A24" s="4" t="s">
        <v>20</v>
      </c>
      <c r="B24" s="39">
        <v>137</v>
      </c>
      <c r="F24" s="161"/>
      <c r="G24" s="161"/>
      <c r="H24" s="161"/>
      <c r="I24" s="161"/>
    </row>
  </sheetData>
  <mergeCells count="25">
    <mergeCell ref="B1:C1"/>
    <mergeCell ref="F1:I1"/>
    <mergeCell ref="A2:A3"/>
    <mergeCell ref="B2:C3"/>
    <mergeCell ref="D2:D3"/>
    <mergeCell ref="F2:I2"/>
    <mergeCell ref="F3:I3"/>
    <mergeCell ref="A4:I6"/>
    <mergeCell ref="A7:I7"/>
    <mergeCell ref="A9:A10"/>
    <mergeCell ref="B9:D10"/>
    <mergeCell ref="E9:F10"/>
    <mergeCell ref="G9:H10"/>
    <mergeCell ref="I9:I10"/>
    <mergeCell ref="E12:F12"/>
    <mergeCell ref="G12:H12"/>
    <mergeCell ref="G14:H14"/>
    <mergeCell ref="G15:H15"/>
    <mergeCell ref="G11:H11"/>
    <mergeCell ref="G13:H13"/>
    <mergeCell ref="A18:B18"/>
    <mergeCell ref="F19:I20"/>
    <mergeCell ref="F21:I22"/>
    <mergeCell ref="F23:I24"/>
    <mergeCell ref="G16:H16"/>
  </mergeCells>
  <pageMargins left="0.7" right="0.7" top="0.75" bottom="0.75" header="0.3" footer="0.3"/>
  <pageSetup orientation="portrait" r:id="rId1"/>
  <headerFooter>
    <oddHeader>&amp;L&amp;K00B0F0MINI</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D2394-CD9C-4E76-A490-3635D0A6A2E7}">
  <sheetPr codeName="Sheet45" filterMode="1">
    <tabColor rgb="FF00B050"/>
    <pageSetUpPr fitToPage="1"/>
  </sheetPr>
  <dimension ref="A1:I33"/>
  <sheetViews>
    <sheetView view="pageLayout" topLeftCell="A2" zoomScaleNormal="100" workbookViewId="0">
      <selection activeCell="I25" sqref="I25"/>
    </sheetView>
  </sheetViews>
  <sheetFormatPr defaultColWidth="9.109375" defaultRowHeight="14.4"/>
  <cols>
    <col min="1" max="1" width="11.44140625" style="1" customWidth="1"/>
    <col min="2" max="3" width="11.44140625" customWidth="1"/>
    <col min="4" max="4" width="9" customWidth="1"/>
    <col min="5" max="5" width="8.5546875" customWidth="1"/>
    <col min="6" max="6" width="11.109375" customWidth="1"/>
    <col min="7" max="8" width="8.5546875" customWidth="1"/>
  </cols>
  <sheetData>
    <row r="1" spans="1:9">
      <c r="A1" s="18" t="s">
        <v>31</v>
      </c>
      <c r="B1" s="165" t="s">
        <v>32</v>
      </c>
      <c r="C1" s="166"/>
      <c r="D1" s="18" t="s">
        <v>33</v>
      </c>
      <c r="E1" s="18" t="s">
        <v>0</v>
      </c>
      <c r="F1" s="167" t="s">
        <v>34</v>
      </c>
      <c r="G1" s="168"/>
      <c r="H1" s="168"/>
      <c r="I1" s="169"/>
    </row>
    <row r="2" spans="1:9">
      <c r="A2" s="177">
        <v>2</v>
      </c>
      <c r="B2" s="179" t="s">
        <v>3</v>
      </c>
      <c r="C2" s="180"/>
      <c r="D2" s="177"/>
      <c r="E2" s="18" t="s">
        <v>36</v>
      </c>
      <c r="F2" s="183"/>
      <c r="G2" s="184"/>
      <c r="H2" s="184"/>
      <c r="I2" s="185"/>
    </row>
    <row r="3" spans="1:9">
      <c r="A3" s="178"/>
      <c r="B3" s="181"/>
      <c r="C3" s="182"/>
      <c r="D3" s="178"/>
      <c r="E3" s="5" t="s">
        <v>37</v>
      </c>
      <c r="F3" s="186"/>
      <c r="G3" s="186"/>
      <c r="H3" s="186"/>
      <c r="I3" s="186"/>
    </row>
    <row r="4" spans="1:9">
      <c r="A4" s="122" t="s">
        <v>66</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141</v>
      </c>
      <c r="C11" s="45"/>
      <c r="D11" s="45"/>
      <c r="E11" s="45">
        <v>50001</v>
      </c>
      <c r="F11" s="46">
        <v>40177</v>
      </c>
      <c r="G11" s="164">
        <v>75</v>
      </c>
      <c r="H11" s="164"/>
      <c r="I11" s="39" t="s">
        <v>7</v>
      </c>
    </row>
    <row r="12" spans="1:9" s="3" customFormat="1" ht="21.15" customHeight="1">
      <c r="A12" s="45" t="s">
        <v>16</v>
      </c>
      <c r="B12" s="45" t="s">
        <v>57</v>
      </c>
      <c r="C12" s="45"/>
      <c r="D12" s="45"/>
      <c r="E12" s="45">
        <v>50001</v>
      </c>
      <c r="F12" s="46">
        <v>18649</v>
      </c>
      <c r="G12" s="118">
        <v>47</v>
      </c>
      <c r="H12" s="118"/>
      <c r="I12" s="17" t="s">
        <v>99</v>
      </c>
    </row>
    <row r="13" spans="1:9" s="3" customFormat="1" ht="21.15" customHeight="1">
      <c r="A13" s="45" t="s">
        <v>16</v>
      </c>
      <c r="B13" s="45" t="s">
        <v>50</v>
      </c>
      <c r="C13" s="45"/>
      <c r="D13" s="45"/>
      <c r="E13" s="45">
        <v>50001</v>
      </c>
      <c r="F13" s="46">
        <v>6221</v>
      </c>
      <c r="G13" s="118">
        <v>58</v>
      </c>
      <c r="H13" s="118"/>
      <c r="I13" s="17" t="s">
        <v>95</v>
      </c>
    </row>
    <row r="14" spans="1:9" s="3" customFormat="1" ht="21.15" customHeight="1">
      <c r="A14" s="45" t="s">
        <v>155</v>
      </c>
      <c r="B14" s="45" t="s">
        <v>213</v>
      </c>
      <c r="C14" s="45"/>
      <c r="D14" s="45"/>
      <c r="E14" s="45">
        <v>50011</v>
      </c>
      <c r="F14" s="46">
        <v>38037</v>
      </c>
      <c r="G14" s="118">
        <v>51</v>
      </c>
      <c r="H14" s="118"/>
      <c r="I14" s="39" t="s">
        <v>97</v>
      </c>
    </row>
    <row r="15" spans="1:9" s="3" customFormat="1" ht="21.15" customHeight="1">
      <c r="A15" s="45" t="s">
        <v>155</v>
      </c>
      <c r="B15" s="45" t="s">
        <v>214</v>
      </c>
      <c r="C15" s="45"/>
      <c r="D15" s="45"/>
      <c r="E15" s="45">
        <v>50011</v>
      </c>
      <c r="F15" s="46">
        <v>43238</v>
      </c>
      <c r="G15" s="118">
        <v>47</v>
      </c>
      <c r="H15" s="118"/>
      <c r="I15" s="17" t="s">
        <v>99</v>
      </c>
    </row>
    <row r="16" spans="1:9" s="3" customFormat="1" ht="21.15" customHeight="1">
      <c r="A16" s="45" t="s">
        <v>155</v>
      </c>
      <c r="B16" s="45" t="s">
        <v>215</v>
      </c>
      <c r="C16" s="45"/>
      <c r="D16" s="45"/>
      <c r="E16" s="45">
        <v>50011</v>
      </c>
      <c r="F16" s="46">
        <v>38038</v>
      </c>
      <c r="G16" s="118">
        <v>49</v>
      </c>
      <c r="H16" s="118"/>
      <c r="I16" s="17" t="s">
        <v>98</v>
      </c>
    </row>
    <row r="17" spans="1:9" s="3" customFormat="1" ht="21.15" customHeight="1">
      <c r="A17" s="45" t="s">
        <v>18</v>
      </c>
      <c r="B17" s="45" t="s">
        <v>58</v>
      </c>
      <c r="C17" s="45"/>
      <c r="D17" s="45"/>
      <c r="E17" s="45">
        <v>50008</v>
      </c>
      <c r="F17" s="45">
        <v>28249</v>
      </c>
      <c r="G17" s="118">
        <v>45</v>
      </c>
      <c r="H17" s="118"/>
      <c r="I17" s="39" t="s">
        <v>361</v>
      </c>
    </row>
    <row r="18" spans="1:9" s="3" customFormat="1" ht="21.15" customHeight="1">
      <c r="A18" s="45" t="s">
        <v>18</v>
      </c>
      <c r="B18" s="45" t="s">
        <v>54</v>
      </c>
      <c r="C18" s="45"/>
      <c r="D18" s="45"/>
      <c r="E18" s="45">
        <v>50008</v>
      </c>
      <c r="F18" s="49">
        <v>30827</v>
      </c>
      <c r="G18" s="118">
        <v>45</v>
      </c>
      <c r="H18" s="118"/>
      <c r="I18" s="39" t="s">
        <v>361</v>
      </c>
    </row>
    <row r="19" spans="1:9" s="3" customFormat="1" ht="21.15" customHeight="1">
      <c r="A19" s="45" t="s">
        <v>18</v>
      </c>
      <c r="B19" s="45" t="s">
        <v>211</v>
      </c>
      <c r="C19" s="45"/>
      <c r="D19" s="45"/>
      <c r="E19" s="45">
        <v>50008</v>
      </c>
      <c r="F19" s="49">
        <v>38047</v>
      </c>
      <c r="G19" s="118">
        <v>42</v>
      </c>
      <c r="H19" s="118"/>
      <c r="I19" s="17" t="s">
        <v>369</v>
      </c>
    </row>
    <row r="20" spans="1:9" s="3" customFormat="1" ht="21.15" customHeight="1">
      <c r="A20" s="45" t="s">
        <v>19</v>
      </c>
      <c r="B20" s="45" t="s">
        <v>115</v>
      </c>
      <c r="C20" s="45"/>
      <c r="D20" s="45"/>
      <c r="E20" s="45">
        <v>50010</v>
      </c>
      <c r="F20" s="46">
        <v>19047</v>
      </c>
      <c r="G20" s="118">
        <v>56</v>
      </c>
      <c r="H20" s="118"/>
      <c r="I20" s="17" t="s">
        <v>96</v>
      </c>
    </row>
    <row r="21" spans="1:9" s="3" customFormat="1" ht="21.15" customHeight="1">
      <c r="A21" s="45" t="s">
        <v>19</v>
      </c>
      <c r="B21" s="45" t="s">
        <v>216</v>
      </c>
      <c r="C21" s="45"/>
      <c r="D21" s="45"/>
      <c r="E21" s="45">
        <v>50010</v>
      </c>
      <c r="F21" s="46">
        <v>46751</v>
      </c>
      <c r="G21" s="164">
        <v>75</v>
      </c>
      <c r="H21" s="164"/>
      <c r="I21" s="39" t="s">
        <v>7</v>
      </c>
    </row>
    <row r="22" spans="1:9" s="3" customFormat="1" ht="21.15" customHeight="1">
      <c r="A22" s="45" t="s">
        <v>19</v>
      </c>
      <c r="B22" s="45" t="s">
        <v>109</v>
      </c>
      <c r="C22" s="45"/>
      <c r="D22" s="45"/>
      <c r="E22" s="45">
        <v>50010</v>
      </c>
      <c r="F22" s="46">
        <v>12954</v>
      </c>
      <c r="G22" s="118">
        <v>65</v>
      </c>
      <c r="H22" s="118"/>
      <c r="I22" s="17" t="s">
        <v>11</v>
      </c>
    </row>
    <row r="23" spans="1:9" s="3" customFormat="1" ht="21.15" customHeight="1">
      <c r="A23" s="45" t="s">
        <v>210</v>
      </c>
      <c r="B23" s="45" t="s">
        <v>102</v>
      </c>
      <c r="C23" s="45"/>
      <c r="D23" s="45"/>
      <c r="E23" s="45">
        <v>50015</v>
      </c>
      <c r="F23" s="49">
        <v>10573</v>
      </c>
      <c r="G23" s="118">
        <v>65</v>
      </c>
      <c r="H23" s="118"/>
      <c r="I23" s="17" t="s">
        <v>11</v>
      </c>
    </row>
    <row r="24" spans="1:9" s="3" customFormat="1" ht="21.15" customHeight="1">
      <c r="A24" s="45" t="s">
        <v>210</v>
      </c>
      <c r="B24" s="45" t="s">
        <v>106</v>
      </c>
      <c r="C24" s="45"/>
      <c r="D24" s="45"/>
      <c r="E24" s="45">
        <v>50015</v>
      </c>
      <c r="F24" s="49">
        <v>35914</v>
      </c>
      <c r="G24" s="118">
        <v>47</v>
      </c>
      <c r="H24" s="118"/>
      <c r="I24" s="17" t="s">
        <v>99</v>
      </c>
    </row>
    <row r="25" spans="1:9" s="3" customFormat="1" ht="21.15" customHeight="1">
      <c r="A25" s="45" t="s">
        <v>210</v>
      </c>
      <c r="B25" s="45" t="s">
        <v>212</v>
      </c>
      <c r="C25" s="45"/>
      <c r="D25" s="45"/>
      <c r="E25" s="45">
        <v>50015</v>
      </c>
      <c r="F25" s="49">
        <v>46504</v>
      </c>
      <c r="G25" s="162">
        <v>67</v>
      </c>
      <c r="H25" s="162"/>
      <c r="I25" s="39" t="s">
        <v>9</v>
      </c>
    </row>
    <row r="27" spans="1:9" ht="15" customHeight="1">
      <c r="A27" s="121" t="s">
        <v>45</v>
      </c>
      <c r="B27" s="121"/>
    </row>
    <row r="28" spans="1:9" ht="21.15" customHeight="1">
      <c r="A28" s="4" t="s">
        <v>16</v>
      </c>
      <c r="B28" s="39">
        <v>75</v>
      </c>
      <c r="F28" s="161" t="s">
        <v>46</v>
      </c>
      <c r="G28" s="161"/>
      <c r="H28" s="161"/>
      <c r="I28" s="161"/>
    </row>
    <row r="29" spans="1:9" ht="21.15" customHeight="1">
      <c r="A29" s="4" t="s">
        <v>29</v>
      </c>
      <c r="B29" s="39">
        <v>51</v>
      </c>
      <c r="F29" s="161"/>
      <c r="G29" s="161"/>
      <c r="H29" s="161"/>
      <c r="I29" s="161"/>
    </row>
    <row r="30" spans="1:9" ht="21.15" customHeight="1">
      <c r="A30" s="4" t="s">
        <v>17</v>
      </c>
      <c r="B30" s="39">
        <v>0</v>
      </c>
      <c r="F30" s="161" t="s">
        <v>47</v>
      </c>
      <c r="G30" s="161"/>
      <c r="H30" s="161"/>
      <c r="I30" s="161"/>
    </row>
    <row r="31" spans="1:9" ht="21.15" customHeight="1">
      <c r="A31" s="4" t="s">
        <v>18</v>
      </c>
      <c r="B31" s="39">
        <v>45</v>
      </c>
      <c r="F31" s="161"/>
      <c r="G31" s="161"/>
      <c r="H31" s="161"/>
      <c r="I31" s="161"/>
    </row>
    <row r="32" spans="1:9" ht="21.15" customHeight="1">
      <c r="A32" s="4" t="s">
        <v>19</v>
      </c>
      <c r="B32" s="39">
        <v>75</v>
      </c>
      <c r="F32" s="161" t="s">
        <v>48</v>
      </c>
      <c r="G32" s="161"/>
      <c r="H32" s="161"/>
      <c r="I32" s="161"/>
    </row>
    <row r="33" spans="1:9" ht="21.15" customHeight="1">
      <c r="A33" s="4" t="s">
        <v>20</v>
      </c>
      <c r="B33" s="39">
        <v>67</v>
      </c>
      <c r="F33" s="161"/>
      <c r="G33" s="161"/>
      <c r="H33" s="161"/>
      <c r="I33" s="161"/>
    </row>
  </sheetData>
  <autoFilter ref="A9:I25" xr:uid="{34CD2394-CD9C-4E76-A490-3635D0A6A2E7}">
    <filterColumn colId="1" showButton="0">
      <iconFilter iconSet="3Arrows"/>
    </filterColumn>
    <filterColumn colId="2" showButton="0"/>
    <filterColumn colId="4" showButton="0"/>
    <filterColumn colId="6" showButton="0"/>
  </autoFilter>
  <sortState xmlns:xlrd2="http://schemas.microsoft.com/office/spreadsheetml/2017/richdata2" ref="A11:F25">
    <sortCondition ref="A11:A25"/>
  </sortState>
  <mergeCells count="33">
    <mergeCell ref="B1:C1"/>
    <mergeCell ref="F1:I1"/>
    <mergeCell ref="A2:A3"/>
    <mergeCell ref="B2:C3"/>
    <mergeCell ref="D2:D3"/>
    <mergeCell ref="F2:I2"/>
    <mergeCell ref="F3:I3"/>
    <mergeCell ref="G11:H11"/>
    <mergeCell ref="G12:H12"/>
    <mergeCell ref="A4:I6"/>
    <mergeCell ref="A7:I7"/>
    <mergeCell ref="A9:A10"/>
    <mergeCell ref="B9:D10"/>
    <mergeCell ref="E9:F10"/>
    <mergeCell ref="G9:H10"/>
    <mergeCell ref="I9:I10"/>
    <mergeCell ref="G16:H16"/>
    <mergeCell ref="G17:H17"/>
    <mergeCell ref="G15:H15"/>
    <mergeCell ref="G13:H13"/>
    <mergeCell ref="G14:H14"/>
    <mergeCell ref="G22:H22"/>
    <mergeCell ref="G23:H23"/>
    <mergeCell ref="G20:H20"/>
    <mergeCell ref="G21:H21"/>
    <mergeCell ref="G18:H18"/>
    <mergeCell ref="G19:H19"/>
    <mergeCell ref="A27:B27"/>
    <mergeCell ref="F28:I29"/>
    <mergeCell ref="F30:I31"/>
    <mergeCell ref="F32:I33"/>
    <mergeCell ref="G24:H24"/>
    <mergeCell ref="G25:H25"/>
  </mergeCells>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281E6-9F9A-4F33-8633-0DB78FD7F116}">
  <sheetPr codeName="Sheet46">
    <tabColor rgb="FF00B050"/>
  </sheetPr>
  <dimension ref="A1:I36"/>
  <sheetViews>
    <sheetView view="pageLayout" topLeftCell="A2" zoomScaleNormal="100" workbookViewId="0">
      <selection activeCell="C16" sqref="C16"/>
    </sheetView>
  </sheetViews>
  <sheetFormatPr defaultColWidth="9.109375" defaultRowHeight="14.4"/>
  <cols>
    <col min="1" max="1" width="11.44140625" style="1" customWidth="1"/>
    <col min="2" max="2" width="16.5546875" bestFit="1" customWidth="1"/>
    <col min="3" max="3" width="18.109375" bestFit="1" customWidth="1"/>
    <col min="4" max="4" width="9" customWidth="1"/>
    <col min="5" max="5" width="7.5546875" customWidth="1"/>
    <col min="6" max="6" width="2.88671875" customWidth="1"/>
    <col min="7" max="7" width="8.5546875" customWidth="1"/>
    <col min="8" max="8" width="5.6640625" customWidth="1"/>
  </cols>
  <sheetData>
    <row r="1" spans="1:9">
      <c r="A1" s="18" t="s">
        <v>31</v>
      </c>
      <c r="B1" s="165" t="s">
        <v>32</v>
      </c>
      <c r="C1" s="166"/>
      <c r="D1" s="18" t="s">
        <v>33</v>
      </c>
      <c r="E1" s="18" t="s">
        <v>0</v>
      </c>
      <c r="F1" s="167" t="s">
        <v>34</v>
      </c>
      <c r="G1" s="168"/>
      <c r="H1" s="168"/>
      <c r="I1" s="169"/>
    </row>
    <row r="2" spans="1:9">
      <c r="A2" s="177">
        <v>3</v>
      </c>
      <c r="B2" s="179" t="s">
        <v>22</v>
      </c>
      <c r="C2" s="180"/>
      <c r="D2" s="177"/>
      <c r="E2" s="18" t="s">
        <v>36</v>
      </c>
      <c r="F2" s="183"/>
      <c r="G2" s="184"/>
      <c r="H2" s="184"/>
      <c r="I2" s="185"/>
    </row>
    <row r="3" spans="1:9">
      <c r="A3" s="178"/>
      <c r="B3" s="181"/>
      <c r="C3" s="182"/>
      <c r="D3" s="178"/>
      <c r="E3" s="5" t="s">
        <v>37</v>
      </c>
      <c r="F3" s="186"/>
      <c r="G3" s="186"/>
      <c r="H3" s="186"/>
      <c r="I3" s="186"/>
    </row>
    <row r="4" spans="1:9">
      <c r="A4" s="122" t="s">
        <v>164</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57</v>
      </c>
      <c r="C11" s="45"/>
      <c r="D11" s="45">
        <v>50001</v>
      </c>
      <c r="E11" s="19">
        <v>18649</v>
      </c>
      <c r="F11" s="19"/>
      <c r="G11" s="118">
        <v>58</v>
      </c>
      <c r="H11" s="118"/>
      <c r="I11" s="39" t="s">
        <v>98</v>
      </c>
    </row>
    <row r="12" spans="1:9" s="3" customFormat="1" ht="21.15" customHeight="1">
      <c r="A12" s="45" t="s">
        <v>16</v>
      </c>
      <c r="B12" s="45" t="s">
        <v>53</v>
      </c>
      <c r="C12" s="45"/>
      <c r="D12" s="45">
        <v>50001</v>
      </c>
      <c r="E12" s="19">
        <v>28932</v>
      </c>
      <c r="F12" s="19"/>
      <c r="G12" s="118">
        <v>45</v>
      </c>
      <c r="H12" s="118"/>
      <c r="I12" s="17" t="s">
        <v>360</v>
      </c>
    </row>
    <row r="13" spans="1:9" s="3" customFormat="1" ht="21.15" customHeight="1">
      <c r="A13" s="45" t="s">
        <v>16</v>
      </c>
      <c r="B13" s="45" t="s">
        <v>50</v>
      </c>
      <c r="C13" s="45"/>
      <c r="D13" s="45">
        <v>50001</v>
      </c>
      <c r="E13" s="19">
        <v>6221</v>
      </c>
      <c r="F13" s="19"/>
      <c r="G13" s="118">
        <v>50</v>
      </c>
      <c r="H13" s="118"/>
      <c r="I13" s="17" t="s">
        <v>100</v>
      </c>
    </row>
    <row r="14" spans="1:9" s="3" customFormat="1" ht="21.15" customHeight="1">
      <c r="A14" s="45" t="s">
        <v>155</v>
      </c>
      <c r="B14" s="45" t="s">
        <v>159</v>
      </c>
      <c r="C14" s="45"/>
      <c r="D14" s="45">
        <v>50011</v>
      </c>
      <c r="E14" s="19">
        <v>21706</v>
      </c>
      <c r="F14" s="19"/>
      <c r="G14" s="118">
        <v>66</v>
      </c>
      <c r="H14" s="118"/>
      <c r="I14" s="39" t="s">
        <v>95</v>
      </c>
    </row>
    <row r="15" spans="1:9" s="3" customFormat="1" ht="21.15" customHeight="1">
      <c r="A15" s="45" t="s">
        <v>17</v>
      </c>
      <c r="B15" s="45" t="s">
        <v>139</v>
      </c>
      <c r="C15" s="45"/>
      <c r="D15" s="45">
        <v>50011</v>
      </c>
      <c r="E15" s="19">
        <v>6914</v>
      </c>
      <c r="F15" s="19"/>
      <c r="G15" s="187">
        <v>76</v>
      </c>
      <c r="H15" s="187"/>
      <c r="I15" s="39" t="s">
        <v>9</v>
      </c>
    </row>
    <row r="16" spans="1:9" s="3" customFormat="1" ht="21.15" customHeight="1">
      <c r="A16" s="45" t="s">
        <v>18</v>
      </c>
      <c r="B16" s="45" t="s">
        <v>59</v>
      </c>
      <c r="C16" s="45"/>
      <c r="D16" s="45">
        <v>50008</v>
      </c>
      <c r="E16" s="19">
        <v>38046</v>
      </c>
      <c r="F16" s="19"/>
      <c r="G16" s="16">
        <v>84</v>
      </c>
      <c r="H16" s="17"/>
      <c r="I16" s="39" t="s">
        <v>7</v>
      </c>
    </row>
    <row r="17" spans="1:9" s="3" customFormat="1" ht="21.15" customHeight="1">
      <c r="A17" s="45" t="s">
        <v>18</v>
      </c>
      <c r="B17" s="45" t="s">
        <v>217</v>
      </c>
      <c r="C17" s="45"/>
      <c r="D17" s="45">
        <v>50008</v>
      </c>
      <c r="E17" s="19">
        <v>22545</v>
      </c>
      <c r="F17" s="19"/>
      <c r="G17" s="118">
        <v>72</v>
      </c>
      <c r="H17" s="118"/>
      <c r="I17" s="17" t="s">
        <v>10</v>
      </c>
    </row>
    <row r="18" spans="1:9" s="3" customFormat="1" ht="21.15" customHeight="1">
      <c r="A18" s="45" t="s">
        <v>18</v>
      </c>
      <c r="B18" s="45" t="s">
        <v>55</v>
      </c>
      <c r="C18" s="45"/>
      <c r="D18" s="45">
        <v>50008</v>
      </c>
      <c r="E18" s="19">
        <v>37909</v>
      </c>
      <c r="F18" s="19"/>
      <c r="G18" s="162">
        <v>83</v>
      </c>
      <c r="H18" s="162"/>
      <c r="I18" s="17" t="s">
        <v>8</v>
      </c>
    </row>
    <row r="19" spans="1:9" s="3" customFormat="1" ht="21.15" hidden="1" customHeight="1">
      <c r="A19" s="45" t="s">
        <v>19</v>
      </c>
      <c r="B19" s="45" t="s">
        <v>109</v>
      </c>
      <c r="C19" s="45"/>
      <c r="D19" s="45">
        <v>50010</v>
      </c>
      <c r="E19" s="19">
        <v>12954</v>
      </c>
      <c r="F19" s="19"/>
      <c r="G19" s="118"/>
      <c r="H19" s="118"/>
      <c r="I19" s="17"/>
    </row>
    <row r="20" spans="1:9" s="3" customFormat="1" ht="21.15" customHeight="1">
      <c r="A20" s="45" t="s">
        <v>19</v>
      </c>
      <c r="B20" s="45" t="s">
        <v>221</v>
      </c>
      <c r="C20" s="45"/>
      <c r="D20" s="45">
        <v>50010</v>
      </c>
      <c r="E20" s="19">
        <v>43369</v>
      </c>
      <c r="F20" s="19"/>
      <c r="G20" s="118">
        <v>63</v>
      </c>
      <c r="H20" s="118"/>
      <c r="I20" s="17" t="s">
        <v>97</v>
      </c>
    </row>
    <row r="21" spans="1:9" s="3" customFormat="1" ht="21.15" customHeight="1">
      <c r="A21" s="45" t="s">
        <v>19</v>
      </c>
      <c r="B21" s="45" t="s">
        <v>112</v>
      </c>
      <c r="C21" s="45"/>
      <c r="D21" s="45">
        <v>50010</v>
      </c>
      <c r="E21" s="19">
        <v>27060</v>
      </c>
      <c r="F21" s="19"/>
      <c r="G21" s="118">
        <v>66</v>
      </c>
      <c r="H21" s="118"/>
      <c r="I21" s="39" t="s">
        <v>95</v>
      </c>
    </row>
    <row r="22" spans="1:9" s="3" customFormat="1" ht="21.15" customHeight="1">
      <c r="A22" s="17" t="s">
        <v>19</v>
      </c>
      <c r="B22" s="159" t="s">
        <v>109</v>
      </c>
      <c r="C22" s="159"/>
      <c r="D22" s="159"/>
      <c r="E22" s="159">
        <v>12954</v>
      </c>
      <c r="F22" s="159"/>
      <c r="G22" s="118">
        <v>45</v>
      </c>
      <c r="H22" s="118"/>
      <c r="I22" s="17" t="s">
        <v>360</v>
      </c>
    </row>
    <row r="23" spans="1:9" s="3" customFormat="1" ht="21.15" customHeight="1">
      <c r="A23" s="45" t="s">
        <v>20</v>
      </c>
      <c r="B23" s="45" t="s">
        <v>218</v>
      </c>
      <c r="C23" s="45"/>
      <c r="D23" s="45">
        <v>50015</v>
      </c>
      <c r="E23" s="19">
        <v>43224</v>
      </c>
      <c r="F23" s="19"/>
      <c r="G23" s="118">
        <v>71</v>
      </c>
      <c r="H23" s="118"/>
      <c r="I23" s="39" t="s">
        <v>11</v>
      </c>
    </row>
    <row r="24" spans="1:9" s="3" customFormat="1" ht="21.15" customHeight="1">
      <c r="A24" s="45" t="s">
        <v>20</v>
      </c>
      <c r="B24" s="45" t="s">
        <v>219</v>
      </c>
      <c r="C24" s="45"/>
      <c r="D24" s="45">
        <v>50015</v>
      </c>
      <c r="E24" s="19">
        <v>46489</v>
      </c>
      <c r="F24" s="19"/>
      <c r="G24" s="118">
        <v>67</v>
      </c>
      <c r="H24" s="118"/>
      <c r="I24" s="17" t="s">
        <v>12</v>
      </c>
    </row>
    <row r="25" spans="1:9" s="3" customFormat="1" ht="21.15" customHeight="1">
      <c r="A25" s="45" t="s">
        <v>20</v>
      </c>
      <c r="B25" s="45" t="s">
        <v>220</v>
      </c>
      <c r="C25" s="45"/>
      <c r="D25" s="45">
        <v>50015</v>
      </c>
      <c r="E25" s="19">
        <v>43781</v>
      </c>
      <c r="F25" s="19"/>
      <c r="G25" s="118">
        <v>52</v>
      </c>
      <c r="H25" s="118"/>
      <c r="I25" s="17" t="s">
        <v>99</v>
      </c>
    </row>
    <row r="26" spans="1:9" s="3" customFormat="1" ht="21.15" customHeight="1">
      <c r="A26" s="17"/>
      <c r="B26" s="159"/>
      <c r="C26" s="159"/>
      <c r="D26" s="159"/>
      <c r="E26" s="159"/>
      <c r="F26" s="159"/>
      <c r="G26" s="118"/>
      <c r="H26" s="118"/>
      <c r="I26" s="17"/>
    </row>
    <row r="27" spans="1:9" s="3" customFormat="1" ht="21.15" customHeight="1">
      <c r="A27" s="17"/>
      <c r="B27" s="159"/>
      <c r="C27" s="159"/>
      <c r="D27" s="159"/>
      <c r="E27" s="159"/>
      <c r="F27" s="159"/>
      <c r="G27" s="118"/>
      <c r="H27" s="118"/>
      <c r="I27" s="17"/>
    </row>
    <row r="28" spans="1:9" s="3" customFormat="1" ht="21.15" customHeight="1">
      <c r="A28" s="17"/>
      <c r="B28" s="159"/>
      <c r="C28" s="159"/>
      <c r="D28" s="159"/>
      <c r="E28" s="159"/>
      <c r="F28" s="159"/>
      <c r="G28" s="118"/>
      <c r="H28" s="118"/>
      <c r="I28" s="17"/>
    </row>
    <row r="30" spans="1:9" ht="15" customHeight="1">
      <c r="A30" s="121" t="s">
        <v>45</v>
      </c>
      <c r="B30" s="121"/>
    </row>
    <row r="31" spans="1:9" ht="21.15" customHeight="1">
      <c r="A31" s="4" t="s">
        <v>16</v>
      </c>
      <c r="B31" s="39">
        <v>58</v>
      </c>
      <c r="F31" s="161" t="s">
        <v>46</v>
      </c>
      <c r="G31" s="161"/>
      <c r="H31" s="161"/>
      <c r="I31" s="161"/>
    </row>
    <row r="32" spans="1:9" ht="21.15" customHeight="1">
      <c r="A32" s="4" t="s">
        <v>29</v>
      </c>
      <c r="B32" s="39">
        <v>66</v>
      </c>
      <c r="F32" s="161"/>
      <c r="G32" s="161"/>
      <c r="H32" s="161"/>
      <c r="I32" s="161"/>
    </row>
    <row r="33" spans="1:9" ht="21.15" customHeight="1">
      <c r="A33" s="4" t="s">
        <v>17</v>
      </c>
      <c r="B33" s="39">
        <v>76</v>
      </c>
      <c r="F33" s="161" t="s">
        <v>47</v>
      </c>
      <c r="G33" s="161"/>
      <c r="H33" s="161"/>
      <c r="I33" s="161"/>
    </row>
    <row r="34" spans="1:9" ht="21.15" customHeight="1">
      <c r="A34" s="4" t="s">
        <v>18</v>
      </c>
      <c r="B34" s="39">
        <v>84</v>
      </c>
      <c r="F34" s="161"/>
      <c r="G34" s="161"/>
      <c r="H34" s="161"/>
      <c r="I34" s="161"/>
    </row>
    <row r="35" spans="1:9" ht="21.15" customHeight="1">
      <c r="A35" s="4" t="s">
        <v>19</v>
      </c>
      <c r="B35" s="39">
        <v>66</v>
      </c>
      <c r="F35" s="161" t="s">
        <v>48</v>
      </c>
      <c r="G35" s="161"/>
      <c r="H35" s="161"/>
      <c r="I35" s="161"/>
    </row>
    <row r="36" spans="1:9" ht="21.15" customHeight="1">
      <c r="A36" s="4" t="s">
        <v>20</v>
      </c>
      <c r="B36" s="39">
        <v>71</v>
      </c>
      <c r="F36" s="161"/>
      <c r="G36" s="161"/>
      <c r="H36" s="161"/>
      <c r="I36" s="161"/>
    </row>
  </sheetData>
  <sortState xmlns:xlrd2="http://schemas.microsoft.com/office/spreadsheetml/2017/richdata2" ref="A11:E25">
    <sortCondition ref="A11:A25"/>
  </sortState>
  <mergeCells count="43">
    <mergeCell ref="A4:I6"/>
    <mergeCell ref="A7:I7"/>
    <mergeCell ref="A9:A10"/>
    <mergeCell ref="B9:D10"/>
    <mergeCell ref="E9:F10"/>
    <mergeCell ref="G9:H10"/>
    <mergeCell ref="I9:I10"/>
    <mergeCell ref="B1:C1"/>
    <mergeCell ref="F1:I1"/>
    <mergeCell ref="A2:A3"/>
    <mergeCell ref="B2:C3"/>
    <mergeCell ref="D2:D3"/>
    <mergeCell ref="F2:I2"/>
    <mergeCell ref="F3:I3"/>
    <mergeCell ref="G15:H15"/>
    <mergeCell ref="G13:H13"/>
    <mergeCell ref="G14:H14"/>
    <mergeCell ref="G11:H11"/>
    <mergeCell ref="G12:H12"/>
    <mergeCell ref="G21:H21"/>
    <mergeCell ref="G23:H23"/>
    <mergeCell ref="G19:H19"/>
    <mergeCell ref="G20:H20"/>
    <mergeCell ref="G17:H17"/>
    <mergeCell ref="G18:H18"/>
    <mergeCell ref="B22:D22"/>
    <mergeCell ref="E22:F22"/>
    <mergeCell ref="G22:H22"/>
    <mergeCell ref="B26:D26"/>
    <mergeCell ref="E26:F26"/>
    <mergeCell ref="G26:H26"/>
    <mergeCell ref="G24:H24"/>
    <mergeCell ref="G25:H25"/>
    <mergeCell ref="A30:B30"/>
    <mergeCell ref="F31:I32"/>
    <mergeCell ref="F33:I34"/>
    <mergeCell ref="F35:I36"/>
    <mergeCell ref="B27:D27"/>
    <mergeCell ref="E27:F27"/>
    <mergeCell ref="G27:H27"/>
    <mergeCell ref="B28:D28"/>
    <mergeCell ref="E28:F28"/>
    <mergeCell ref="G28:H28"/>
  </mergeCells>
  <pageMargins left="0.7" right="0.7" top="0.75" bottom="0.75" header="0.3" footer="0.3"/>
  <pageSetup orientation="portrait" r:id="rId1"/>
  <headerFooter>
    <oddHeader xml:space="preserve">&amp;L&amp;K00B0F0Mini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E6954-8B6B-40FA-A8EC-87CEC5102D7A}">
  <sheetPr codeName="Sheet47">
    <tabColor rgb="FF00B050"/>
  </sheetPr>
  <dimension ref="A1:I36"/>
  <sheetViews>
    <sheetView view="pageLayout" topLeftCell="A2" zoomScaleNormal="100" workbookViewId="0">
      <selection activeCell="C12" sqref="B12:C12"/>
    </sheetView>
  </sheetViews>
  <sheetFormatPr defaultColWidth="9.109375" defaultRowHeight="14.4"/>
  <cols>
    <col min="1" max="1" width="12.5546875" style="1" customWidth="1"/>
    <col min="2" max="2" width="21.6640625" customWidth="1"/>
    <col min="3" max="3" width="9.33203125" customWidth="1"/>
    <col min="4" max="4" width="8.33203125" customWidth="1"/>
    <col min="5" max="5" width="8.5546875" customWidth="1"/>
    <col min="6" max="6" width="0.88671875" customWidth="1"/>
    <col min="7" max="7" width="8.5546875" customWidth="1"/>
    <col min="8" max="8" width="5.88671875" customWidth="1"/>
  </cols>
  <sheetData>
    <row r="1" spans="1:9">
      <c r="A1" s="18" t="s">
        <v>31</v>
      </c>
      <c r="B1" s="165" t="s">
        <v>32</v>
      </c>
      <c r="C1" s="166"/>
      <c r="D1" s="18" t="s">
        <v>33</v>
      </c>
      <c r="E1" s="18" t="s">
        <v>0</v>
      </c>
      <c r="F1" s="167" t="s">
        <v>34</v>
      </c>
      <c r="G1" s="168"/>
      <c r="H1" s="168"/>
      <c r="I1" s="169"/>
    </row>
    <row r="2" spans="1:9">
      <c r="A2" s="177">
        <v>4</v>
      </c>
      <c r="B2" s="179" t="s">
        <v>23</v>
      </c>
      <c r="C2" s="180"/>
      <c r="D2" s="177"/>
      <c r="E2" s="18" t="s">
        <v>36</v>
      </c>
      <c r="F2" s="183"/>
      <c r="G2" s="184"/>
      <c r="H2" s="184"/>
      <c r="I2" s="185"/>
    </row>
    <row r="3" spans="1:9">
      <c r="A3" s="178"/>
      <c r="B3" s="181"/>
      <c r="C3" s="182"/>
      <c r="D3" s="178"/>
      <c r="E3" s="5" t="s">
        <v>37</v>
      </c>
      <c r="F3" s="186"/>
      <c r="G3" s="186"/>
      <c r="H3" s="186"/>
      <c r="I3" s="186"/>
    </row>
    <row r="4" spans="1:9">
      <c r="A4" s="122" t="s">
        <v>164</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141</v>
      </c>
      <c r="C11" s="45"/>
      <c r="D11" s="45">
        <v>50001</v>
      </c>
      <c r="E11" s="19">
        <v>27060</v>
      </c>
      <c r="F11" s="1"/>
      <c r="G11" s="118">
        <v>41</v>
      </c>
      <c r="H11" s="118"/>
      <c r="I11" s="17" t="s">
        <v>98</v>
      </c>
    </row>
    <row r="12" spans="1:9" s="3" customFormat="1" ht="21.15" customHeight="1">
      <c r="A12" s="45" t="s">
        <v>16</v>
      </c>
      <c r="B12" s="45" t="s">
        <v>53</v>
      </c>
      <c r="C12" s="45"/>
      <c r="D12" s="45">
        <v>50001</v>
      </c>
      <c r="E12" s="19">
        <v>43224</v>
      </c>
      <c r="F12" s="1"/>
      <c r="G12" s="118">
        <v>60</v>
      </c>
      <c r="H12" s="118"/>
      <c r="I12" s="39" t="s">
        <v>11</v>
      </c>
    </row>
    <row r="13" spans="1:9" s="3" customFormat="1" ht="21.15" hidden="1" customHeight="1">
      <c r="A13" s="45" t="s">
        <v>18</v>
      </c>
      <c r="B13" s="45" t="s">
        <v>223</v>
      </c>
      <c r="C13" s="45"/>
      <c r="D13" s="45">
        <v>50008</v>
      </c>
      <c r="E13" s="19">
        <v>37909</v>
      </c>
      <c r="F13" s="1"/>
      <c r="G13" s="163"/>
      <c r="H13" s="160"/>
      <c r="I13" s="17"/>
    </row>
    <row r="14" spans="1:9" s="3" customFormat="1" ht="21.15" customHeight="1">
      <c r="A14" s="45" t="s">
        <v>16</v>
      </c>
      <c r="B14" s="45" t="s">
        <v>57</v>
      </c>
      <c r="C14" s="45"/>
      <c r="D14" s="45">
        <v>50001</v>
      </c>
      <c r="E14" s="19">
        <v>46489</v>
      </c>
      <c r="F14" s="1"/>
      <c r="G14" s="118">
        <v>37</v>
      </c>
      <c r="H14" s="118"/>
      <c r="I14" s="17" t="s">
        <v>99</v>
      </c>
    </row>
    <row r="15" spans="1:9" s="3" customFormat="1" ht="21.15" customHeight="1">
      <c r="A15" s="45" t="s">
        <v>17</v>
      </c>
      <c r="B15" s="45" t="s">
        <v>139</v>
      </c>
      <c r="C15" s="45"/>
      <c r="D15" s="45"/>
      <c r="E15" s="19">
        <v>43369</v>
      </c>
      <c r="F15" s="1"/>
      <c r="G15" s="162">
        <v>75</v>
      </c>
      <c r="H15" s="162"/>
      <c r="I15" s="39" t="s">
        <v>8</v>
      </c>
    </row>
    <row r="16" spans="1:9" s="3" customFormat="1" ht="21.15" customHeight="1">
      <c r="A16" s="45" t="s">
        <v>18</v>
      </c>
      <c r="B16" s="45" t="s">
        <v>211</v>
      </c>
      <c r="C16" s="45"/>
      <c r="D16" s="45">
        <v>50008</v>
      </c>
      <c r="E16" s="19">
        <v>18649</v>
      </c>
      <c r="F16" s="1"/>
      <c r="G16" s="118">
        <v>43</v>
      </c>
      <c r="H16" s="118"/>
      <c r="I16" s="17" t="s">
        <v>97</v>
      </c>
    </row>
    <row r="17" spans="1:9" s="3" customFormat="1" ht="21.15" customHeight="1">
      <c r="A17" s="45" t="s">
        <v>18</v>
      </c>
      <c r="B17" s="45" t="s">
        <v>222</v>
      </c>
      <c r="C17" s="2"/>
      <c r="D17" s="45">
        <v>50008</v>
      </c>
      <c r="E17" s="19">
        <v>28932</v>
      </c>
      <c r="F17" s="1"/>
      <c r="G17" s="118">
        <v>36</v>
      </c>
      <c r="H17" s="118"/>
      <c r="I17" s="17" t="s">
        <v>100</v>
      </c>
    </row>
    <row r="18" spans="1:9" s="3" customFormat="1" ht="21.15" customHeight="1">
      <c r="A18" s="45" t="s">
        <v>18</v>
      </c>
      <c r="B18" s="45" t="s">
        <v>223</v>
      </c>
      <c r="C18" s="45"/>
      <c r="D18" s="45">
        <v>50008</v>
      </c>
      <c r="E18" s="19">
        <v>22545</v>
      </c>
      <c r="F18" s="1"/>
      <c r="G18" s="118">
        <v>51</v>
      </c>
      <c r="H18" s="118"/>
      <c r="I18" s="39" t="s">
        <v>12</v>
      </c>
    </row>
    <row r="19" spans="1:9" s="3" customFormat="1" ht="21.15" customHeight="1">
      <c r="A19" s="45" t="s">
        <v>19</v>
      </c>
      <c r="B19" s="45" t="s">
        <v>109</v>
      </c>
      <c r="C19" s="45"/>
      <c r="D19" s="45">
        <v>50010</v>
      </c>
      <c r="E19" s="19">
        <v>38046</v>
      </c>
      <c r="F19" s="1"/>
      <c r="G19" s="118">
        <v>47</v>
      </c>
      <c r="H19" s="118"/>
      <c r="I19" s="17" t="s">
        <v>96</v>
      </c>
    </row>
    <row r="20" spans="1:9" s="3" customFormat="1" ht="21.15" customHeight="1">
      <c r="A20" s="45" t="s">
        <v>19</v>
      </c>
      <c r="B20" s="45" t="s">
        <v>113</v>
      </c>
      <c r="C20" s="45"/>
      <c r="D20" s="45">
        <v>50010</v>
      </c>
      <c r="E20" s="19">
        <v>22545</v>
      </c>
      <c r="F20" s="1"/>
      <c r="G20" s="118">
        <v>35</v>
      </c>
      <c r="H20" s="118"/>
      <c r="I20" s="17" t="s">
        <v>367</v>
      </c>
    </row>
    <row r="21" spans="1:9" s="3" customFormat="1" ht="21.15" customHeight="1">
      <c r="A21" s="45" t="s">
        <v>19</v>
      </c>
      <c r="B21" s="45" t="s">
        <v>111</v>
      </c>
      <c r="C21" s="45"/>
      <c r="D21" s="45">
        <v>50010</v>
      </c>
      <c r="E21" s="19">
        <v>12954</v>
      </c>
      <c r="F21" s="1"/>
      <c r="G21" s="187">
        <v>67</v>
      </c>
      <c r="H21" s="187"/>
      <c r="I21" s="39" t="s">
        <v>9</v>
      </c>
    </row>
    <row r="22" spans="1:9" s="3" customFormat="1" ht="21.15" customHeight="1">
      <c r="A22" s="45" t="s">
        <v>20</v>
      </c>
      <c r="B22" s="45" t="s">
        <v>103</v>
      </c>
      <c r="C22" s="45"/>
      <c r="D22" s="45">
        <v>50015</v>
      </c>
      <c r="E22" s="19">
        <v>6221</v>
      </c>
      <c r="F22" s="1"/>
      <c r="G22" s="118">
        <v>64</v>
      </c>
      <c r="H22" s="118"/>
      <c r="I22" s="17" t="s">
        <v>10</v>
      </c>
    </row>
    <row r="23" spans="1:9" s="3" customFormat="1" ht="21.15" customHeight="1">
      <c r="A23" s="45" t="s">
        <v>20</v>
      </c>
      <c r="B23" s="45" t="s">
        <v>105</v>
      </c>
      <c r="C23" s="45"/>
      <c r="D23" s="45">
        <v>50015</v>
      </c>
      <c r="E23" s="19">
        <v>21706</v>
      </c>
      <c r="F23" s="1"/>
      <c r="G23" s="118">
        <v>49</v>
      </c>
      <c r="H23" s="118"/>
      <c r="I23" s="17" t="s">
        <v>95</v>
      </c>
    </row>
    <row r="24" spans="1:9" s="3" customFormat="1" ht="21.15" customHeight="1">
      <c r="A24" s="45" t="s">
        <v>20</v>
      </c>
      <c r="B24" s="45" t="s">
        <v>224</v>
      </c>
      <c r="C24" s="45"/>
      <c r="D24" s="45">
        <v>50015</v>
      </c>
      <c r="E24" s="19">
        <v>6914</v>
      </c>
      <c r="F24" s="1"/>
      <c r="G24" s="164">
        <v>90</v>
      </c>
      <c r="H24" s="164"/>
      <c r="I24" s="39" t="s">
        <v>7</v>
      </c>
    </row>
    <row r="25" spans="1:9" s="3" customFormat="1" ht="21.15" customHeight="1">
      <c r="A25" s="17"/>
      <c r="B25" s="159"/>
      <c r="C25" s="159"/>
      <c r="D25" s="159"/>
      <c r="E25" s="159"/>
      <c r="F25" s="159"/>
      <c r="G25" s="118"/>
      <c r="H25" s="118"/>
      <c r="I25" s="17"/>
    </row>
    <row r="26" spans="1:9" s="3" customFormat="1" ht="21.15" customHeight="1">
      <c r="A26" s="17"/>
      <c r="B26" s="159"/>
      <c r="C26" s="159"/>
      <c r="D26" s="159"/>
      <c r="E26" s="159"/>
      <c r="F26" s="159"/>
      <c r="G26" s="118"/>
      <c r="H26" s="118"/>
      <c r="I26" s="17"/>
    </row>
    <row r="27" spans="1:9" s="3" customFormat="1" ht="21.15" customHeight="1">
      <c r="A27" s="17"/>
      <c r="B27" s="159"/>
      <c r="C27" s="159"/>
      <c r="D27" s="159"/>
      <c r="E27" s="159"/>
      <c r="F27" s="159"/>
      <c r="G27" s="118"/>
      <c r="H27" s="118"/>
      <c r="I27" s="17"/>
    </row>
    <row r="28" spans="1:9" s="3" customFormat="1" ht="21.15" customHeight="1">
      <c r="A28" s="17"/>
      <c r="B28" s="159"/>
      <c r="C28" s="159"/>
      <c r="D28" s="159"/>
      <c r="E28" s="159"/>
      <c r="F28" s="159"/>
      <c r="G28" s="118"/>
      <c r="H28" s="118"/>
      <c r="I28" s="17"/>
    </row>
    <row r="30" spans="1:9" ht="15" customHeight="1">
      <c r="A30" s="121" t="s">
        <v>45</v>
      </c>
      <c r="B30" s="121"/>
    </row>
    <row r="31" spans="1:9" ht="21.15" customHeight="1">
      <c r="A31" s="4" t="s">
        <v>16</v>
      </c>
      <c r="B31" s="39">
        <v>60</v>
      </c>
      <c r="F31" s="161" t="s">
        <v>46</v>
      </c>
      <c r="G31" s="161"/>
      <c r="H31" s="161"/>
      <c r="I31" s="161"/>
    </row>
    <row r="32" spans="1:9" ht="21.15" customHeight="1">
      <c r="A32" s="4" t="s">
        <v>29</v>
      </c>
      <c r="B32" s="39">
        <v>0</v>
      </c>
      <c r="F32" s="161"/>
      <c r="G32" s="161"/>
      <c r="H32" s="161"/>
      <c r="I32" s="161"/>
    </row>
    <row r="33" spans="1:9" ht="21.15" customHeight="1">
      <c r="A33" s="4" t="s">
        <v>17</v>
      </c>
      <c r="B33" s="39">
        <v>75</v>
      </c>
      <c r="F33" s="161" t="s">
        <v>47</v>
      </c>
      <c r="G33" s="161"/>
      <c r="H33" s="161"/>
      <c r="I33" s="161"/>
    </row>
    <row r="34" spans="1:9" ht="21.15" customHeight="1">
      <c r="A34" s="4" t="s">
        <v>18</v>
      </c>
      <c r="B34" s="39">
        <v>51</v>
      </c>
      <c r="F34" s="161"/>
      <c r="G34" s="161"/>
      <c r="H34" s="161"/>
      <c r="I34" s="161"/>
    </row>
    <row r="35" spans="1:9" ht="21.15" customHeight="1">
      <c r="A35" s="4" t="s">
        <v>19</v>
      </c>
      <c r="B35" s="39">
        <v>67</v>
      </c>
      <c r="F35" s="161" t="s">
        <v>48</v>
      </c>
      <c r="G35" s="161"/>
      <c r="H35" s="161"/>
      <c r="I35" s="161"/>
    </row>
    <row r="36" spans="1:9" ht="21.15" customHeight="1">
      <c r="A36" s="4" t="s">
        <v>20</v>
      </c>
      <c r="B36" s="39">
        <v>90</v>
      </c>
      <c r="F36" s="161"/>
      <c r="G36" s="161"/>
      <c r="H36" s="161"/>
      <c r="I36" s="161"/>
    </row>
  </sheetData>
  <sortState xmlns:xlrd2="http://schemas.microsoft.com/office/spreadsheetml/2017/richdata2" ref="A11:E24">
    <sortCondition ref="A11:A24"/>
  </sortState>
  <mergeCells count="44">
    <mergeCell ref="B1:C1"/>
    <mergeCell ref="F1:I1"/>
    <mergeCell ref="A2:A3"/>
    <mergeCell ref="B2:C3"/>
    <mergeCell ref="D2:D3"/>
    <mergeCell ref="F2:I2"/>
    <mergeCell ref="F3:I3"/>
    <mergeCell ref="G11:H11"/>
    <mergeCell ref="A4:I6"/>
    <mergeCell ref="A7:I7"/>
    <mergeCell ref="A9:A10"/>
    <mergeCell ref="B9:D10"/>
    <mergeCell ref="E9:F10"/>
    <mergeCell ref="G9:H10"/>
    <mergeCell ref="I9:I10"/>
    <mergeCell ref="G17:H17"/>
    <mergeCell ref="G18:H18"/>
    <mergeCell ref="G15:H15"/>
    <mergeCell ref="G16:H16"/>
    <mergeCell ref="G12:H12"/>
    <mergeCell ref="G14:H14"/>
    <mergeCell ref="G13:H13"/>
    <mergeCell ref="G23:H23"/>
    <mergeCell ref="G24:H24"/>
    <mergeCell ref="G21:H21"/>
    <mergeCell ref="G22:H22"/>
    <mergeCell ref="G19:H19"/>
    <mergeCell ref="G20:H20"/>
    <mergeCell ref="B25:D25"/>
    <mergeCell ref="E25:F25"/>
    <mergeCell ref="G25:H25"/>
    <mergeCell ref="B26:D26"/>
    <mergeCell ref="E26:F26"/>
    <mergeCell ref="G26:H26"/>
    <mergeCell ref="A30:B30"/>
    <mergeCell ref="F31:I32"/>
    <mergeCell ref="F33:I34"/>
    <mergeCell ref="F35:I36"/>
    <mergeCell ref="B27:D27"/>
    <mergeCell ref="E27:F27"/>
    <mergeCell ref="G27:H27"/>
    <mergeCell ref="B28:D28"/>
    <mergeCell ref="E28:F28"/>
    <mergeCell ref="G28:H28"/>
  </mergeCells>
  <pageMargins left="0.7" right="0.7" top="0.75" bottom="0.75" header="0.3" footer="0.3"/>
  <pageSetup orientation="portrait" r:id="rId1"/>
  <headerFooter>
    <oddHeader xml:space="preserve">&amp;L&amp;K00B0F0Mini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D2727-2507-4796-A881-ECD9CCCAC3F2}">
  <sheetPr codeName="Sheet48">
    <tabColor rgb="FF00B050"/>
  </sheetPr>
  <dimension ref="A1:I35"/>
  <sheetViews>
    <sheetView view="pageLayout" topLeftCell="A2" zoomScaleNormal="100" workbookViewId="0">
      <selection activeCell="L21" sqref="L21"/>
    </sheetView>
  </sheetViews>
  <sheetFormatPr defaultColWidth="9.109375" defaultRowHeight="14.4"/>
  <cols>
    <col min="1" max="1" width="13.109375" style="1" bestFit="1" customWidth="1"/>
    <col min="2" max="2" width="17.88671875" bestFit="1" customWidth="1"/>
    <col min="3" max="3" width="1.44140625" customWidth="1"/>
    <col min="4" max="4" width="11.44140625" customWidth="1"/>
    <col min="5" max="7" width="8.5546875" customWidth="1"/>
    <col min="8" max="8" width="6.88671875" customWidth="1"/>
    <col min="9" max="9" width="10.44140625" customWidth="1"/>
  </cols>
  <sheetData>
    <row r="1" spans="1:9">
      <c r="A1" s="18" t="s">
        <v>31</v>
      </c>
      <c r="B1" s="165" t="s">
        <v>32</v>
      </c>
      <c r="C1" s="166"/>
      <c r="D1" s="18" t="s">
        <v>33</v>
      </c>
      <c r="E1" s="18" t="s">
        <v>0</v>
      </c>
      <c r="F1" s="167" t="s">
        <v>34</v>
      </c>
      <c r="G1" s="168"/>
      <c r="H1" s="168"/>
      <c r="I1" s="169"/>
    </row>
    <row r="2" spans="1:9">
      <c r="A2" s="177">
        <v>5</v>
      </c>
      <c r="B2" s="179" t="s">
        <v>5</v>
      </c>
      <c r="C2" s="180"/>
      <c r="D2" s="177" t="s">
        <v>35</v>
      </c>
      <c r="E2" s="18" t="s">
        <v>36</v>
      </c>
      <c r="F2" s="183"/>
      <c r="G2" s="184"/>
      <c r="H2" s="184"/>
      <c r="I2" s="185"/>
    </row>
    <row r="3" spans="1:9">
      <c r="A3" s="178"/>
      <c r="B3" s="181"/>
      <c r="C3" s="182"/>
      <c r="D3" s="178"/>
      <c r="E3" s="5" t="s">
        <v>37</v>
      </c>
      <c r="F3" s="186"/>
      <c r="G3" s="186"/>
      <c r="H3" s="186"/>
      <c r="I3" s="186"/>
    </row>
    <row r="4" spans="1:9">
      <c r="A4" s="122" t="s">
        <v>164</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57</v>
      </c>
      <c r="C11" s="45"/>
      <c r="D11" s="45">
        <v>50001</v>
      </c>
      <c r="E11" s="45">
        <v>18649</v>
      </c>
      <c r="F11" s="19"/>
      <c r="G11" s="118">
        <v>73</v>
      </c>
      <c r="H11" s="118"/>
      <c r="I11" s="17" t="s">
        <v>97</v>
      </c>
    </row>
    <row r="12" spans="1:9" s="3" customFormat="1" ht="21.15" customHeight="1">
      <c r="A12" s="45" t="s">
        <v>16</v>
      </c>
      <c r="B12" s="45" t="s">
        <v>150</v>
      </c>
      <c r="C12" s="45"/>
      <c r="D12" s="45">
        <v>50001</v>
      </c>
      <c r="E12" s="45">
        <v>41009</v>
      </c>
      <c r="F12" s="19"/>
      <c r="G12" s="118">
        <v>73</v>
      </c>
      <c r="H12" s="118"/>
      <c r="I12" s="17" t="s">
        <v>97</v>
      </c>
    </row>
    <row r="13" spans="1:9" s="3" customFormat="1" ht="21.15" customHeight="1">
      <c r="A13" s="45" t="s">
        <v>16</v>
      </c>
      <c r="B13" s="45" t="s">
        <v>142</v>
      </c>
      <c r="C13" s="45"/>
      <c r="D13" s="45">
        <v>50001</v>
      </c>
      <c r="E13" s="45">
        <v>9253</v>
      </c>
      <c r="F13" s="19"/>
      <c r="G13" s="118">
        <v>75</v>
      </c>
      <c r="H13" s="118"/>
      <c r="I13" s="39" t="s">
        <v>95</v>
      </c>
    </row>
    <row r="14" spans="1:9" s="3" customFormat="1" ht="21.15" customHeight="1">
      <c r="A14" s="45" t="s">
        <v>155</v>
      </c>
      <c r="B14" s="45" t="s">
        <v>227</v>
      </c>
      <c r="C14" s="45"/>
      <c r="D14" s="45">
        <v>50011</v>
      </c>
      <c r="E14" s="45">
        <v>1093</v>
      </c>
      <c r="F14" s="19"/>
      <c r="G14" s="162">
        <v>86</v>
      </c>
      <c r="H14" s="162"/>
      <c r="I14" s="39" t="s">
        <v>356</v>
      </c>
    </row>
    <row r="15" spans="1:9" s="3" customFormat="1" ht="21.15" customHeight="1">
      <c r="A15" s="45" t="s">
        <v>17</v>
      </c>
      <c r="B15" s="45" t="s">
        <v>228</v>
      </c>
      <c r="C15" s="45"/>
      <c r="D15" s="45"/>
      <c r="E15" s="45">
        <v>44461</v>
      </c>
      <c r="F15" s="45"/>
      <c r="G15" s="118">
        <v>53</v>
      </c>
      <c r="H15" s="118"/>
      <c r="I15" s="39" t="s">
        <v>361</v>
      </c>
    </row>
    <row r="16" spans="1:9" s="3" customFormat="1" ht="21.15" customHeight="1">
      <c r="A16" s="45" t="s">
        <v>18</v>
      </c>
      <c r="B16" s="45" t="s">
        <v>59</v>
      </c>
      <c r="C16" s="45"/>
      <c r="D16" s="45">
        <v>50008</v>
      </c>
      <c r="E16" s="45">
        <v>38046</v>
      </c>
      <c r="F16" s="45"/>
      <c r="G16" s="118">
        <v>83</v>
      </c>
      <c r="H16" s="118"/>
      <c r="I16" s="39" t="s">
        <v>10</v>
      </c>
    </row>
    <row r="17" spans="1:9" s="3" customFormat="1" ht="21.15" customHeight="1">
      <c r="A17" s="45" t="s">
        <v>18</v>
      </c>
      <c r="B17" s="45" t="s">
        <v>54</v>
      </c>
      <c r="C17" s="45"/>
      <c r="D17" s="45">
        <v>50008</v>
      </c>
      <c r="E17" s="45">
        <v>30827</v>
      </c>
      <c r="F17" s="45"/>
      <c r="G17" s="118">
        <v>76</v>
      </c>
      <c r="H17" s="118"/>
      <c r="I17" s="17" t="s">
        <v>358</v>
      </c>
    </row>
    <row r="18" spans="1:9" s="3" customFormat="1" ht="21.15" customHeight="1">
      <c r="A18" s="45" t="s">
        <v>18</v>
      </c>
      <c r="B18" s="45" t="s">
        <v>44</v>
      </c>
      <c r="C18" s="45"/>
      <c r="D18" s="45">
        <v>50008</v>
      </c>
      <c r="E18" s="45">
        <v>28469</v>
      </c>
      <c r="F18" s="45"/>
      <c r="G18" s="118">
        <v>67</v>
      </c>
      <c r="H18" s="118"/>
      <c r="I18" s="17" t="s">
        <v>360</v>
      </c>
    </row>
    <row r="19" spans="1:9" s="3" customFormat="1" ht="21.15" customHeight="1">
      <c r="A19" s="45" t="s">
        <v>19</v>
      </c>
      <c r="B19" s="45" t="s">
        <v>109</v>
      </c>
      <c r="C19" s="45"/>
      <c r="D19" s="45">
        <v>50010</v>
      </c>
      <c r="E19" s="45">
        <v>12954</v>
      </c>
      <c r="F19" s="19"/>
      <c r="G19" s="187">
        <v>85</v>
      </c>
      <c r="H19" s="187"/>
      <c r="I19" s="39" t="s">
        <v>357</v>
      </c>
    </row>
    <row r="20" spans="1:9" s="3" customFormat="1" ht="21.15" customHeight="1">
      <c r="A20" s="45" t="s">
        <v>19</v>
      </c>
      <c r="B20" s="45" t="s">
        <v>112</v>
      </c>
      <c r="C20" s="45"/>
      <c r="D20" s="45">
        <v>50010</v>
      </c>
      <c r="E20" s="45">
        <v>27060</v>
      </c>
      <c r="F20" s="19"/>
      <c r="G20" s="118">
        <v>72</v>
      </c>
      <c r="H20" s="118"/>
      <c r="I20" s="17" t="s">
        <v>99</v>
      </c>
    </row>
    <row r="21" spans="1:9" s="3" customFormat="1" ht="21.15" customHeight="1">
      <c r="A21" s="45" t="s">
        <v>19</v>
      </c>
      <c r="B21" s="45" t="s">
        <v>110</v>
      </c>
      <c r="C21" s="45"/>
      <c r="D21" s="45">
        <v>50010</v>
      </c>
      <c r="E21" s="45">
        <v>22504</v>
      </c>
      <c r="F21" s="19"/>
      <c r="G21" s="118">
        <v>75</v>
      </c>
      <c r="H21" s="118"/>
      <c r="I21" s="17" t="s">
        <v>95</v>
      </c>
    </row>
    <row r="22" spans="1:9" s="3" customFormat="1" ht="21.15" customHeight="1">
      <c r="A22" s="45" t="s">
        <v>20</v>
      </c>
      <c r="B22" s="45" t="s">
        <v>224</v>
      </c>
      <c r="C22" s="45"/>
      <c r="D22" s="45">
        <v>50015</v>
      </c>
      <c r="E22" s="45">
        <v>19040</v>
      </c>
      <c r="F22" s="45"/>
      <c r="G22" s="188">
        <v>88</v>
      </c>
      <c r="H22" s="188"/>
      <c r="I22" s="39" t="s">
        <v>7</v>
      </c>
    </row>
    <row r="23" spans="1:9" s="3" customFormat="1" ht="21.15" customHeight="1">
      <c r="A23" s="45" t="s">
        <v>20</v>
      </c>
      <c r="B23" s="45" t="s">
        <v>225</v>
      </c>
      <c r="C23" s="45"/>
      <c r="D23" s="45">
        <v>50015</v>
      </c>
      <c r="E23" s="45">
        <v>46545</v>
      </c>
      <c r="F23" s="45"/>
      <c r="G23" s="118">
        <v>78</v>
      </c>
      <c r="H23" s="118"/>
      <c r="I23" s="17" t="s">
        <v>11</v>
      </c>
    </row>
    <row r="24" spans="1:9" s="3" customFormat="1" ht="21.15" customHeight="1">
      <c r="A24" s="45" t="s">
        <v>20</v>
      </c>
      <c r="B24" s="45" t="s">
        <v>226</v>
      </c>
      <c r="C24" s="45"/>
      <c r="D24" s="45">
        <v>50015</v>
      </c>
      <c r="E24" s="45">
        <v>46490</v>
      </c>
      <c r="F24" s="45"/>
      <c r="G24" s="118">
        <v>70</v>
      </c>
      <c r="H24" s="118"/>
      <c r="I24" s="17" t="s">
        <v>100</v>
      </c>
    </row>
    <row r="25" spans="1:9" s="3" customFormat="1" ht="21.15" customHeight="1">
      <c r="A25" s="17"/>
      <c r="B25" s="159"/>
      <c r="C25" s="159"/>
      <c r="D25" s="159"/>
      <c r="E25" s="159"/>
      <c r="F25" s="159"/>
      <c r="G25" s="118"/>
      <c r="H25" s="118"/>
      <c r="I25" s="17"/>
    </row>
    <row r="26" spans="1:9" s="3" customFormat="1" ht="21.15" customHeight="1">
      <c r="A26" s="17"/>
      <c r="B26" s="159"/>
      <c r="C26" s="159"/>
      <c r="D26" s="159"/>
      <c r="E26" s="159"/>
      <c r="F26" s="159"/>
      <c r="G26" s="118"/>
      <c r="H26" s="118"/>
      <c r="I26" s="17"/>
    </row>
    <row r="27" spans="1:9" s="3" customFormat="1" ht="21.15" customHeight="1">
      <c r="A27" s="17"/>
      <c r="B27" s="159"/>
      <c r="C27" s="159"/>
      <c r="D27" s="159"/>
      <c r="E27" s="159"/>
      <c r="F27" s="159"/>
      <c r="G27" s="118"/>
      <c r="H27" s="118"/>
      <c r="I27" s="17"/>
    </row>
    <row r="29" spans="1:9" ht="15" customHeight="1">
      <c r="A29" s="121" t="s">
        <v>45</v>
      </c>
      <c r="B29" s="121"/>
    </row>
    <row r="30" spans="1:9" ht="21.15" customHeight="1">
      <c r="A30" s="4" t="s">
        <v>16</v>
      </c>
      <c r="B30" s="39">
        <v>75</v>
      </c>
      <c r="F30" s="161" t="s">
        <v>46</v>
      </c>
      <c r="G30" s="161"/>
      <c r="H30" s="161"/>
      <c r="I30" s="161"/>
    </row>
    <row r="31" spans="1:9" ht="21.15" customHeight="1">
      <c r="A31" s="4" t="s">
        <v>29</v>
      </c>
      <c r="B31" s="39">
        <v>86</v>
      </c>
      <c r="F31" s="161"/>
      <c r="G31" s="161"/>
      <c r="H31" s="161"/>
      <c r="I31" s="161"/>
    </row>
    <row r="32" spans="1:9" ht="21.15" customHeight="1">
      <c r="A32" s="4" t="s">
        <v>17</v>
      </c>
      <c r="B32" s="39">
        <v>53</v>
      </c>
      <c r="F32" s="161" t="s">
        <v>47</v>
      </c>
      <c r="G32" s="161"/>
      <c r="H32" s="161"/>
      <c r="I32" s="161"/>
    </row>
    <row r="33" spans="1:9" ht="21.15" customHeight="1">
      <c r="A33" s="4" t="s">
        <v>18</v>
      </c>
      <c r="B33" s="39">
        <v>83</v>
      </c>
      <c r="F33" s="161"/>
      <c r="G33" s="161"/>
      <c r="H33" s="161"/>
      <c r="I33" s="161"/>
    </row>
    <row r="34" spans="1:9" ht="21.15" customHeight="1">
      <c r="A34" s="4" t="s">
        <v>19</v>
      </c>
      <c r="B34" s="39">
        <v>85</v>
      </c>
      <c r="F34" s="161" t="s">
        <v>48</v>
      </c>
      <c r="G34" s="161"/>
      <c r="H34" s="161"/>
      <c r="I34" s="161"/>
    </row>
    <row r="35" spans="1:9" ht="21.15" customHeight="1">
      <c r="A35" s="4" t="s">
        <v>20</v>
      </c>
      <c r="B35" s="39">
        <v>88</v>
      </c>
      <c r="F35" s="161"/>
      <c r="G35" s="161"/>
      <c r="H35" s="161"/>
      <c r="I35" s="161"/>
    </row>
  </sheetData>
  <sortState xmlns:xlrd2="http://schemas.microsoft.com/office/spreadsheetml/2017/richdata2" ref="A11:I24">
    <sortCondition ref="A11:A24"/>
  </sortState>
  <mergeCells count="41">
    <mergeCell ref="B1:C1"/>
    <mergeCell ref="F1:I1"/>
    <mergeCell ref="A2:A3"/>
    <mergeCell ref="B2:C3"/>
    <mergeCell ref="D2:D3"/>
    <mergeCell ref="F2:I2"/>
    <mergeCell ref="F3:I3"/>
    <mergeCell ref="A4:I6"/>
    <mergeCell ref="A7:I7"/>
    <mergeCell ref="A9:A10"/>
    <mergeCell ref="B9:D10"/>
    <mergeCell ref="E9:F10"/>
    <mergeCell ref="G9:H10"/>
    <mergeCell ref="I9:I10"/>
    <mergeCell ref="G15:H15"/>
    <mergeCell ref="G16:H16"/>
    <mergeCell ref="G13:H13"/>
    <mergeCell ref="G14:H14"/>
    <mergeCell ref="G11:H11"/>
    <mergeCell ref="G12:H12"/>
    <mergeCell ref="G20:H20"/>
    <mergeCell ref="G21:H21"/>
    <mergeCell ref="G18:H18"/>
    <mergeCell ref="G19:H19"/>
    <mergeCell ref="G17:H17"/>
    <mergeCell ref="G24:H24"/>
    <mergeCell ref="B25:D25"/>
    <mergeCell ref="E25:F25"/>
    <mergeCell ref="G25:H25"/>
    <mergeCell ref="G22:H22"/>
    <mergeCell ref="G23:H23"/>
    <mergeCell ref="A29:B29"/>
    <mergeCell ref="F30:I31"/>
    <mergeCell ref="F32:I33"/>
    <mergeCell ref="F34:I35"/>
    <mergeCell ref="B26:D26"/>
    <mergeCell ref="E26:F26"/>
    <mergeCell ref="G26:H26"/>
    <mergeCell ref="B27:D27"/>
    <mergeCell ref="E27:F27"/>
    <mergeCell ref="G27:H27"/>
  </mergeCells>
  <pageMargins left="0.7" right="0.7" top="0.75" bottom="0.75" header="0.3" footer="0.3"/>
  <pageSetup orientation="portrait" r:id="rId1"/>
  <headerFooter>
    <oddHeader>&amp;L&amp;K00B0F0Mini</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71AC-C141-4BF6-9FF9-8EFC0B41127C}">
  <sheetPr codeName="Sheet49">
    <tabColor rgb="FF00B050"/>
  </sheetPr>
  <dimension ref="A1:I35"/>
  <sheetViews>
    <sheetView view="pageLayout" topLeftCell="A8" zoomScaleNormal="100" workbookViewId="0">
      <selection activeCell="C12" sqref="C12"/>
    </sheetView>
  </sheetViews>
  <sheetFormatPr defaultColWidth="9.109375" defaultRowHeight="14.4"/>
  <cols>
    <col min="1" max="1" width="14.33203125" style="1" bestFit="1" customWidth="1"/>
    <col min="2" max="3" width="15.33203125" customWidth="1"/>
    <col min="4" max="4" width="8.33203125" customWidth="1"/>
    <col min="5" max="5" width="8.5546875" customWidth="1"/>
    <col min="6" max="6" width="2.6640625" customWidth="1"/>
    <col min="7" max="7" width="8.5546875" customWidth="1"/>
    <col min="8" max="8" width="6.33203125" customWidth="1"/>
  </cols>
  <sheetData>
    <row r="1" spans="1:9">
      <c r="A1" s="18" t="s">
        <v>31</v>
      </c>
      <c r="B1" s="165" t="s">
        <v>32</v>
      </c>
      <c r="C1" s="166"/>
      <c r="D1" s="18" t="s">
        <v>33</v>
      </c>
      <c r="E1" s="18" t="s">
        <v>0</v>
      </c>
      <c r="F1" s="167" t="s">
        <v>34</v>
      </c>
      <c r="G1" s="168"/>
      <c r="H1" s="168"/>
      <c r="I1" s="169"/>
    </row>
    <row r="2" spans="1:9">
      <c r="A2" s="177">
        <v>6</v>
      </c>
      <c r="B2" s="179" t="s">
        <v>24</v>
      </c>
      <c r="C2" s="180"/>
      <c r="D2" s="177"/>
      <c r="E2" s="18" t="s">
        <v>36</v>
      </c>
      <c r="F2" s="183"/>
      <c r="G2" s="184"/>
      <c r="H2" s="184"/>
      <c r="I2" s="185"/>
    </row>
    <row r="3" spans="1:9">
      <c r="A3" s="178"/>
      <c r="B3" s="181"/>
      <c r="C3" s="182"/>
      <c r="D3" s="178"/>
      <c r="E3" s="5" t="s">
        <v>37</v>
      </c>
      <c r="F3" s="186"/>
      <c r="G3" s="186"/>
      <c r="H3" s="186"/>
      <c r="I3" s="186"/>
    </row>
    <row r="4" spans="1:9">
      <c r="A4" s="189" t="s">
        <v>165</v>
      </c>
      <c r="B4" s="190"/>
      <c r="C4" s="190"/>
      <c r="D4" s="190"/>
      <c r="E4" s="190"/>
      <c r="F4" s="190"/>
      <c r="G4" s="190"/>
      <c r="H4" s="190"/>
      <c r="I4" s="191"/>
    </row>
    <row r="5" spans="1:9">
      <c r="A5" s="192"/>
      <c r="B5" s="193"/>
      <c r="C5" s="193"/>
      <c r="D5" s="193"/>
      <c r="E5" s="193"/>
      <c r="F5" s="193"/>
      <c r="G5" s="193"/>
      <c r="H5" s="193"/>
      <c r="I5" s="194"/>
    </row>
    <row r="6" spans="1:9">
      <c r="A6" s="195"/>
      <c r="B6" s="196"/>
      <c r="C6" s="196"/>
      <c r="D6" s="196"/>
      <c r="E6" s="196"/>
      <c r="F6" s="196"/>
      <c r="G6" s="196"/>
      <c r="H6" s="196"/>
      <c r="I6" s="19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16</v>
      </c>
      <c r="B11" s="45" t="s">
        <v>141</v>
      </c>
      <c r="C11" s="45"/>
      <c r="D11" s="45">
        <v>50001</v>
      </c>
      <c r="E11" s="45">
        <v>40177</v>
      </c>
      <c r="F11"/>
      <c r="G11" s="164">
        <v>45</v>
      </c>
      <c r="H11" s="164"/>
      <c r="I11" s="39" t="s">
        <v>7</v>
      </c>
    </row>
    <row r="12" spans="1:9" s="3" customFormat="1" ht="21.15" customHeight="1">
      <c r="A12" s="45" t="s">
        <v>16</v>
      </c>
      <c r="B12" s="45" t="s">
        <v>53</v>
      </c>
      <c r="C12" s="45"/>
      <c r="D12" s="45">
        <v>50001</v>
      </c>
      <c r="E12" s="45">
        <v>28932</v>
      </c>
      <c r="F12"/>
      <c r="G12" s="118">
        <v>40</v>
      </c>
      <c r="H12" s="118"/>
      <c r="I12" s="17" t="s">
        <v>95</v>
      </c>
    </row>
    <row r="13" spans="1:9" s="3" customFormat="1" ht="21.15" customHeight="1">
      <c r="A13" s="45" t="s">
        <v>155</v>
      </c>
      <c r="B13" s="45" t="s">
        <v>227</v>
      </c>
      <c r="C13" s="45"/>
      <c r="D13" s="45">
        <v>50011</v>
      </c>
      <c r="E13" s="45">
        <v>1093</v>
      </c>
      <c r="F13"/>
      <c r="G13" s="187">
        <v>43</v>
      </c>
      <c r="H13" s="187"/>
      <c r="I13" s="39" t="s">
        <v>9</v>
      </c>
    </row>
    <row r="14" spans="1:9" s="3" customFormat="1" ht="21.15" customHeight="1">
      <c r="A14" s="45" t="s">
        <v>155</v>
      </c>
      <c r="B14" s="45" t="s">
        <v>231</v>
      </c>
      <c r="C14" s="45"/>
      <c r="D14" s="45">
        <v>50011</v>
      </c>
      <c r="E14" s="45">
        <v>36636</v>
      </c>
      <c r="F14"/>
      <c r="G14" s="118">
        <v>40</v>
      </c>
      <c r="H14" s="118"/>
      <c r="I14" s="17" t="s">
        <v>368</v>
      </c>
    </row>
    <row r="15" spans="1:9" s="3" customFormat="1" ht="21.15" customHeight="1">
      <c r="A15" s="45" t="s">
        <v>17</v>
      </c>
      <c r="B15" s="45" t="s">
        <v>140</v>
      </c>
      <c r="C15" s="45"/>
      <c r="D15" s="45"/>
      <c r="E15" s="45">
        <v>32316</v>
      </c>
      <c r="F15"/>
      <c r="G15" s="162">
        <v>44</v>
      </c>
      <c r="H15" s="162"/>
      <c r="I15" s="39" t="s">
        <v>8</v>
      </c>
    </row>
    <row r="16" spans="1:9" s="3" customFormat="1" ht="21.15" customHeight="1">
      <c r="A16" s="45" t="s">
        <v>17</v>
      </c>
      <c r="B16" s="45" t="s">
        <v>138</v>
      </c>
      <c r="C16" s="45"/>
      <c r="D16" s="45"/>
      <c r="E16" s="45">
        <v>12362</v>
      </c>
      <c r="F16"/>
      <c r="G16" s="118">
        <v>38</v>
      </c>
      <c r="H16" s="118"/>
      <c r="I16" s="17" t="s">
        <v>98</v>
      </c>
    </row>
    <row r="17" spans="1:9" s="3" customFormat="1" ht="21.15" customHeight="1">
      <c r="A17" s="45" t="s">
        <v>18</v>
      </c>
      <c r="B17" s="45" t="s">
        <v>56</v>
      </c>
      <c r="C17" s="45"/>
      <c r="D17" s="45">
        <v>50008</v>
      </c>
      <c r="E17" s="45">
        <v>37972</v>
      </c>
      <c r="F17"/>
      <c r="G17" s="118">
        <v>42</v>
      </c>
      <c r="H17" s="118"/>
      <c r="I17" s="39" t="s">
        <v>10</v>
      </c>
    </row>
    <row r="18" spans="1:9" s="3" customFormat="1" ht="21.15" customHeight="1">
      <c r="A18" s="45" t="s">
        <v>18</v>
      </c>
      <c r="B18" s="45" t="s">
        <v>229</v>
      </c>
      <c r="C18" s="45"/>
      <c r="D18" s="45">
        <v>50008</v>
      </c>
      <c r="E18" s="45">
        <v>37535</v>
      </c>
      <c r="F18"/>
      <c r="G18" s="118">
        <v>42</v>
      </c>
      <c r="H18" s="118"/>
      <c r="I18" s="39" t="s">
        <v>10</v>
      </c>
    </row>
    <row r="19" spans="1:9" s="3" customFormat="1" ht="21.15" customHeight="1">
      <c r="A19" s="45" t="s">
        <v>19</v>
      </c>
      <c r="B19" s="45" t="s">
        <v>112</v>
      </c>
      <c r="C19" s="45"/>
      <c r="D19" s="45">
        <v>50010</v>
      </c>
      <c r="E19" s="45">
        <v>27060</v>
      </c>
      <c r="F19"/>
      <c r="G19" s="118">
        <v>40</v>
      </c>
      <c r="H19" s="118"/>
      <c r="I19" s="17" t="s">
        <v>95</v>
      </c>
    </row>
    <row r="20" spans="1:9" s="3" customFormat="1" ht="21.15" customHeight="1">
      <c r="A20" s="45" t="s">
        <v>19</v>
      </c>
      <c r="B20" s="45" t="s">
        <v>114</v>
      </c>
      <c r="C20" s="45"/>
      <c r="D20" s="45">
        <v>50010</v>
      </c>
      <c r="E20" s="45">
        <v>40465</v>
      </c>
      <c r="F20"/>
      <c r="G20" s="118">
        <v>41</v>
      </c>
      <c r="H20" s="118"/>
      <c r="I20" s="39" t="s">
        <v>12</v>
      </c>
    </row>
    <row r="21" spans="1:9" s="3" customFormat="1" ht="21.15" customHeight="1">
      <c r="A21" s="45" t="s">
        <v>20</v>
      </c>
      <c r="B21" s="45" t="s">
        <v>230</v>
      </c>
      <c r="C21" s="45"/>
      <c r="D21" s="45">
        <v>50015</v>
      </c>
      <c r="E21" s="45">
        <v>37113</v>
      </c>
      <c r="F21"/>
      <c r="G21" s="118">
        <v>38</v>
      </c>
      <c r="H21" s="118"/>
      <c r="I21" s="39" t="s">
        <v>98</v>
      </c>
    </row>
    <row r="22" spans="1:9" s="3" customFormat="1" ht="21.15" customHeight="1">
      <c r="A22" s="45" t="s">
        <v>20</v>
      </c>
      <c r="B22" s="45" t="s">
        <v>106</v>
      </c>
      <c r="C22" s="45"/>
      <c r="D22" s="45">
        <v>50015</v>
      </c>
      <c r="E22" s="45">
        <v>35914</v>
      </c>
      <c r="F22"/>
      <c r="G22" s="118">
        <v>30</v>
      </c>
      <c r="H22" s="118"/>
      <c r="I22" s="17" t="s">
        <v>100</v>
      </c>
    </row>
    <row r="23" spans="1:9" s="3" customFormat="1" ht="21.15" customHeight="1">
      <c r="A23" s="17"/>
      <c r="B23" s="159"/>
      <c r="C23" s="159"/>
      <c r="D23" s="159"/>
      <c r="E23" s="159"/>
      <c r="F23" s="159"/>
      <c r="G23" s="118"/>
      <c r="H23" s="118"/>
      <c r="I23" s="17"/>
    </row>
    <row r="24" spans="1:9" s="3" customFormat="1" ht="21.15" customHeight="1">
      <c r="A24" s="17"/>
      <c r="B24" s="159"/>
      <c r="C24" s="159"/>
      <c r="D24" s="159"/>
      <c r="E24" s="159"/>
      <c r="F24" s="159"/>
      <c r="G24" s="118"/>
      <c r="H24" s="118"/>
      <c r="I24" s="17"/>
    </row>
    <row r="25" spans="1:9" s="3" customFormat="1" ht="21.15" customHeight="1">
      <c r="A25" s="17"/>
      <c r="B25" s="159"/>
      <c r="C25" s="159"/>
      <c r="D25" s="159"/>
      <c r="E25" s="159"/>
      <c r="F25" s="159"/>
      <c r="G25" s="118"/>
      <c r="H25" s="118"/>
      <c r="I25" s="17"/>
    </row>
    <row r="26" spans="1:9" s="3" customFormat="1" ht="21.15" customHeight="1">
      <c r="A26" s="17"/>
      <c r="B26" s="159"/>
      <c r="C26" s="159"/>
      <c r="D26" s="159"/>
      <c r="E26" s="159"/>
      <c r="F26" s="159"/>
      <c r="G26" s="118"/>
      <c r="H26" s="118"/>
      <c r="I26" s="17"/>
    </row>
    <row r="27" spans="1:9" s="3" customFormat="1" ht="21.15" customHeight="1">
      <c r="A27" s="17"/>
      <c r="B27" s="159"/>
      <c r="C27" s="159"/>
      <c r="D27" s="159"/>
      <c r="E27" s="159"/>
      <c r="F27" s="159"/>
      <c r="G27" s="118"/>
      <c r="H27" s="118"/>
      <c r="I27" s="17"/>
    </row>
    <row r="29" spans="1:9" ht="15" customHeight="1">
      <c r="A29" s="121" t="s">
        <v>45</v>
      </c>
      <c r="B29" s="121"/>
    </row>
    <row r="30" spans="1:9" ht="21.15" customHeight="1">
      <c r="A30" s="4" t="s">
        <v>16</v>
      </c>
      <c r="B30" s="39">
        <v>45</v>
      </c>
      <c r="F30" s="161" t="s">
        <v>46</v>
      </c>
      <c r="G30" s="161"/>
      <c r="H30" s="161"/>
      <c r="I30" s="161"/>
    </row>
    <row r="31" spans="1:9" ht="21.15" customHeight="1">
      <c r="A31" s="4" t="s">
        <v>29</v>
      </c>
      <c r="B31" s="39">
        <v>43</v>
      </c>
      <c r="F31" s="161"/>
      <c r="G31" s="161"/>
      <c r="H31" s="161"/>
      <c r="I31" s="161"/>
    </row>
    <row r="32" spans="1:9" ht="21.15" customHeight="1">
      <c r="A32" s="4" t="s">
        <v>17</v>
      </c>
      <c r="B32" s="39">
        <v>44</v>
      </c>
      <c r="F32" s="161" t="s">
        <v>47</v>
      </c>
      <c r="G32" s="161"/>
      <c r="H32" s="161"/>
      <c r="I32" s="161"/>
    </row>
    <row r="33" spans="1:9" ht="21.15" customHeight="1">
      <c r="A33" s="4" t="s">
        <v>18</v>
      </c>
      <c r="B33" s="39">
        <v>42</v>
      </c>
      <c r="F33" s="161"/>
      <c r="G33" s="161"/>
      <c r="H33" s="161"/>
      <c r="I33" s="161"/>
    </row>
    <row r="34" spans="1:9" ht="21.15" customHeight="1">
      <c r="A34" s="4" t="s">
        <v>19</v>
      </c>
      <c r="B34" s="39">
        <v>41</v>
      </c>
      <c r="F34" s="161" t="s">
        <v>48</v>
      </c>
      <c r="G34" s="161"/>
      <c r="H34" s="161"/>
      <c r="I34" s="161"/>
    </row>
    <row r="35" spans="1:9" ht="21.15" customHeight="1">
      <c r="A35" s="4" t="s">
        <v>20</v>
      </c>
      <c r="B35" s="39">
        <v>38</v>
      </c>
      <c r="F35" s="161"/>
      <c r="G35" s="161"/>
      <c r="H35" s="161"/>
      <c r="I35" s="161"/>
    </row>
  </sheetData>
  <sortState xmlns:xlrd2="http://schemas.microsoft.com/office/spreadsheetml/2017/richdata2" ref="A11:E22">
    <sortCondition ref="A11:A22"/>
  </sortState>
  <mergeCells count="45">
    <mergeCell ref="B1:C1"/>
    <mergeCell ref="F1:I1"/>
    <mergeCell ref="A2:A3"/>
    <mergeCell ref="B2:C3"/>
    <mergeCell ref="D2:D3"/>
    <mergeCell ref="F2:I2"/>
    <mergeCell ref="F3:I3"/>
    <mergeCell ref="G13:H13"/>
    <mergeCell ref="G14:H14"/>
    <mergeCell ref="G11:H11"/>
    <mergeCell ref="G12:H12"/>
    <mergeCell ref="A4:I6"/>
    <mergeCell ref="A7:I7"/>
    <mergeCell ref="A9:A10"/>
    <mergeCell ref="B9:D10"/>
    <mergeCell ref="E9:F10"/>
    <mergeCell ref="G9:H10"/>
    <mergeCell ref="I9:I10"/>
    <mergeCell ref="G18:H18"/>
    <mergeCell ref="G19:H19"/>
    <mergeCell ref="G17:H17"/>
    <mergeCell ref="G15:H15"/>
    <mergeCell ref="G16:H16"/>
    <mergeCell ref="G22:H22"/>
    <mergeCell ref="B23:D23"/>
    <mergeCell ref="E23:F23"/>
    <mergeCell ref="G23:H23"/>
    <mergeCell ref="G20:H20"/>
    <mergeCell ref="G21:H21"/>
    <mergeCell ref="B24:D24"/>
    <mergeCell ref="E24:F24"/>
    <mergeCell ref="G24:H24"/>
    <mergeCell ref="B25:D25"/>
    <mergeCell ref="E25:F25"/>
    <mergeCell ref="G25:H25"/>
    <mergeCell ref="A29:B29"/>
    <mergeCell ref="F30:I31"/>
    <mergeCell ref="F32:I33"/>
    <mergeCell ref="F34:I35"/>
    <mergeCell ref="B26:D26"/>
    <mergeCell ref="E26:F26"/>
    <mergeCell ref="G26:H26"/>
    <mergeCell ref="B27:D27"/>
    <mergeCell ref="E27:F27"/>
    <mergeCell ref="G27:H27"/>
  </mergeCells>
  <pageMargins left="0.7" right="0.7" top="0.75" bottom="0.75" header="0.3" footer="0.3"/>
  <pageSetup orientation="portrait" r:id="rId1"/>
  <headerFooter>
    <oddHeader>&amp;L&amp;K00B0F0Mini</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7C9E0-204D-4DAC-9C00-71356A32A8A1}">
  <sheetPr codeName="Sheet50">
    <tabColor rgb="FF00B050"/>
  </sheetPr>
  <dimension ref="A1:I28"/>
  <sheetViews>
    <sheetView view="pageLayout" zoomScaleNormal="100" workbookViewId="0">
      <selection activeCell="B20" sqref="B20:B25"/>
    </sheetView>
  </sheetViews>
  <sheetFormatPr defaultColWidth="9.109375" defaultRowHeight="14.4"/>
  <cols>
    <col min="1" max="1" width="11.88671875" style="1" customWidth="1"/>
    <col min="2" max="2" width="18.6640625" customWidth="1"/>
    <col min="3" max="3" width="4.109375" customWidth="1"/>
    <col min="4" max="4" width="11.44140625" customWidth="1"/>
    <col min="5" max="8" width="8.5546875" customWidth="1"/>
  </cols>
  <sheetData>
    <row r="1" spans="1:9">
      <c r="A1" s="18" t="s">
        <v>31</v>
      </c>
      <c r="B1" s="165" t="s">
        <v>32</v>
      </c>
      <c r="C1" s="166"/>
      <c r="D1" s="18" t="s">
        <v>33</v>
      </c>
      <c r="E1" s="18" t="s">
        <v>0</v>
      </c>
      <c r="F1" s="167" t="s">
        <v>34</v>
      </c>
      <c r="G1" s="168"/>
      <c r="H1" s="168"/>
      <c r="I1" s="169"/>
    </row>
    <row r="2" spans="1:9">
      <c r="A2" s="177">
        <v>7</v>
      </c>
      <c r="B2" s="179" t="s">
        <v>4</v>
      </c>
      <c r="C2" s="180"/>
      <c r="D2" s="177"/>
      <c r="E2" s="18" t="s">
        <v>36</v>
      </c>
      <c r="F2" s="183"/>
      <c r="G2" s="184"/>
      <c r="H2" s="184"/>
      <c r="I2" s="185"/>
    </row>
    <row r="3" spans="1:9">
      <c r="A3" s="178"/>
      <c r="B3" s="181"/>
      <c r="C3" s="182"/>
      <c r="D3" s="178"/>
      <c r="E3" s="5" t="s">
        <v>37</v>
      </c>
      <c r="F3" s="186"/>
      <c r="G3" s="186"/>
      <c r="H3" s="186"/>
      <c r="I3" s="186"/>
    </row>
    <row r="4" spans="1:9">
      <c r="A4" s="122" t="s">
        <v>166</v>
      </c>
      <c r="B4" s="170"/>
      <c r="C4" s="170"/>
      <c r="D4" s="170"/>
      <c r="E4" s="170"/>
      <c r="F4" s="170"/>
      <c r="G4" s="170"/>
      <c r="H4" s="170"/>
      <c r="I4" s="123"/>
    </row>
    <row r="5" spans="1:9">
      <c r="A5" s="124"/>
      <c r="B5" s="171"/>
      <c r="C5" s="171"/>
      <c r="D5" s="171"/>
      <c r="E5" s="171"/>
      <c r="F5" s="171"/>
      <c r="G5" s="171"/>
      <c r="H5" s="171"/>
      <c r="I5" s="125"/>
    </row>
    <row r="6" spans="1:9">
      <c r="A6" s="126"/>
      <c r="B6" s="172"/>
      <c r="C6" s="172"/>
      <c r="D6" s="172"/>
      <c r="E6" s="172"/>
      <c r="F6" s="172"/>
      <c r="G6" s="172"/>
      <c r="H6" s="172"/>
      <c r="I6" s="127"/>
    </row>
    <row r="7" spans="1:9">
      <c r="A7" s="173" t="s">
        <v>38</v>
      </c>
      <c r="B7" s="174"/>
      <c r="C7" s="174"/>
      <c r="D7" s="174"/>
      <c r="E7" s="174"/>
      <c r="F7" s="174"/>
      <c r="G7" s="174"/>
      <c r="H7" s="174"/>
      <c r="I7" s="175"/>
    </row>
    <row r="9" spans="1:9">
      <c r="A9" s="147" t="s">
        <v>26</v>
      </c>
      <c r="B9" s="147" t="s">
        <v>39</v>
      </c>
      <c r="C9" s="147"/>
      <c r="D9" s="147"/>
      <c r="E9" s="147" t="s">
        <v>40</v>
      </c>
      <c r="F9" s="147"/>
      <c r="G9" s="147" t="s">
        <v>41</v>
      </c>
      <c r="H9" s="147"/>
      <c r="I9" s="176" t="s">
        <v>42</v>
      </c>
    </row>
    <row r="10" spans="1:9">
      <c r="A10" s="147"/>
      <c r="B10" s="147"/>
      <c r="C10" s="147"/>
      <c r="D10" s="147"/>
      <c r="E10" s="147"/>
      <c r="F10" s="147"/>
      <c r="G10" s="147"/>
      <c r="H10" s="147"/>
      <c r="I10" s="176"/>
    </row>
    <row r="11" spans="1:9" s="3" customFormat="1" ht="21.15" customHeight="1">
      <c r="A11" s="45" t="s">
        <v>18</v>
      </c>
      <c r="B11" s="45" t="s">
        <v>71</v>
      </c>
      <c r="C11" s="45"/>
      <c r="D11" s="45">
        <v>50008</v>
      </c>
      <c r="E11" s="19">
        <v>36644</v>
      </c>
      <c r="F11" s="19"/>
      <c r="G11" s="187">
        <v>79</v>
      </c>
      <c r="H11" s="187"/>
      <c r="I11" s="39" t="s">
        <v>9</v>
      </c>
    </row>
    <row r="12" spans="1:9" s="3" customFormat="1" ht="21.15" customHeight="1">
      <c r="A12" s="45" t="s">
        <v>18</v>
      </c>
      <c r="B12" s="45" t="s">
        <v>68</v>
      </c>
      <c r="C12" s="45"/>
      <c r="D12" s="45">
        <v>50008</v>
      </c>
      <c r="E12" s="19">
        <v>4899</v>
      </c>
      <c r="F12" s="19"/>
      <c r="G12" s="118">
        <v>78</v>
      </c>
      <c r="H12" s="118"/>
      <c r="I12" s="17" t="s">
        <v>10</v>
      </c>
    </row>
    <row r="13" spans="1:9" s="3" customFormat="1" ht="21.15" customHeight="1">
      <c r="A13" s="45" t="s">
        <v>19</v>
      </c>
      <c r="B13" s="45" t="s">
        <v>233</v>
      </c>
      <c r="C13" s="45"/>
      <c r="D13" s="45">
        <v>50010</v>
      </c>
      <c r="E13" s="19">
        <v>44367</v>
      </c>
      <c r="F13" s="19"/>
      <c r="G13" s="162">
        <v>80</v>
      </c>
      <c r="H13" s="162"/>
      <c r="I13" s="39" t="s">
        <v>8</v>
      </c>
    </row>
    <row r="14" spans="1:9" s="3" customFormat="1" ht="21.15" customHeight="1">
      <c r="A14" s="45" t="s">
        <v>20</v>
      </c>
      <c r="B14" s="45" t="s">
        <v>232</v>
      </c>
      <c r="C14" s="45"/>
      <c r="D14" s="45">
        <v>50015</v>
      </c>
      <c r="E14" s="19">
        <v>16754</v>
      </c>
      <c r="F14" s="19"/>
      <c r="G14" s="164">
        <v>96</v>
      </c>
      <c r="H14" s="164"/>
      <c r="I14" s="39" t="s">
        <v>7</v>
      </c>
    </row>
    <row r="15" spans="1:9" s="3" customFormat="1" ht="21.15" customHeight="1">
      <c r="A15" s="45" t="s">
        <v>20</v>
      </c>
      <c r="B15" s="45" t="s">
        <v>102</v>
      </c>
      <c r="C15" s="45"/>
      <c r="D15" s="45">
        <v>50015</v>
      </c>
      <c r="E15" s="19">
        <v>10573</v>
      </c>
      <c r="F15" s="19"/>
      <c r="G15" s="118">
        <v>47</v>
      </c>
      <c r="H15" s="118"/>
      <c r="I15" s="17" t="s">
        <v>11</v>
      </c>
    </row>
    <row r="16" spans="1:9" s="3" customFormat="1" ht="21.15" customHeight="1">
      <c r="A16" s="45"/>
      <c r="B16" s="45"/>
      <c r="C16" s="45"/>
      <c r="D16" s="45"/>
      <c r="E16" s="19"/>
      <c r="F16" s="19"/>
      <c r="G16" s="17"/>
      <c r="H16" s="17"/>
      <c r="I16" s="17"/>
    </row>
    <row r="17" spans="1:9" s="3" customFormat="1" ht="21.15" customHeight="1">
      <c r="A17" s="17"/>
      <c r="B17" s="118"/>
      <c r="C17" s="118"/>
      <c r="D17" s="118"/>
      <c r="E17" s="118"/>
      <c r="F17" s="118"/>
      <c r="G17" s="118"/>
      <c r="H17" s="118"/>
      <c r="I17" s="17"/>
    </row>
    <row r="18" spans="1:9">
      <c r="I18" s="1"/>
    </row>
    <row r="19" spans="1:9" ht="15" customHeight="1">
      <c r="A19" s="121" t="s">
        <v>45</v>
      </c>
      <c r="B19" s="121"/>
    </row>
    <row r="20" spans="1:9" ht="21.15" customHeight="1">
      <c r="A20" s="4" t="s">
        <v>16</v>
      </c>
      <c r="B20" s="39">
        <v>0</v>
      </c>
      <c r="F20" s="161" t="s">
        <v>46</v>
      </c>
      <c r="G20" s="161"/>
      <c r="H20" s="161"/>
      <c r="I20" s="161"/>
    </row>
    <row r="21" spans="1:9" ht="21.15" customHeight="1">
      <c r="A21" s="4" t="s">
        <v>29</v>
      </c>
      <c r="B21" s="39">
        <v>0</v>
      </c>
      <c r="F21" s="161"/>
      <c r="G21" s="161"/>
      <c r="H21" s="161"/>
      <c r="I21" s="161"/>
    </row>
    <row r="22" spans="1:9" ht="21.15" customHeight="1">
      <c r="A22" s="4" t="s">
        <v>17</v>
      </c>
      <c r="B22" s="39">
        <v>0</v>
      </c>
      <c r="F22" s="161" t="s">
        <v>47</v>
      </c>
      <c r="G22" s="161"/>
      <c r="H22" s="161"/>
      <c r="I22" s="161"/>
    </row>
    <row r="23" spans="1:9" ht="21.15" customHeight="1">
      <c r="A23" s="4" t="s">
        <v>18</v>
      </c>
      <c r="B23" s="39">
        <v>79</v>
      </c>
      <c r="F23" s="161"/>
      <c r="G23" s="161"/>
      <c r="H23" s="161"/>
      <c r="I23" s="161"/>
    </row>
    <row r="24" spans="1:9" ht="21.15" customHeight="1">
      <c r="A24" s="4" t="s">
        <v>19</v>
      </c>
      <c r="B24" s="39">
        <v>80</v>
      </c>
      <c r="F24" s="161" t="s">
        <v>48</v>
      </c>
      <c r="G24" s="161"/>
      <c r="H24" s="161"/>
      <c r="I24" s="161"/>
    </row>
    <row r="25" spans="1:9" ht="21.15" customHeight="1">
      <c r="A25" s="4" t="s">
        <v>20</v>
      </c>
      <c r="B25" s="39">
        <v>96</v>
      </c>
      <c r="F25" s="161"/>
      <c r="G25" s="161"/>
      <c r="H25" s="161"/>
      <c r="I25" s="161"/>
    </row>
    <row r="28" spans="1:9">
      <c r="A28" s="198"/>
      <c r="B28" s="198"/>
      <c r="C28" s="198"/>
    </row>
  </sheetData>
  <sortState xmlns:xlrd2="http://schemas.microsoft.com/office/spreadsheetml/2017/richdata2" ref="A11:F15">
    <sortCondition ref="A11:A15"/>
  </sortState>
  <mergeCells count="27">
    <mergeCell ref="B1:C1"/>
    <mergeCell ref="F1:I1"/>
    <mergeCell ref="A2:A3"/>
    <mergeCell ref="B2:C3"/>
    <mergeCell ref="D2:D3"/>
    <mergeCell ref="F2:I2"/>
    <mergeCell ref="F3:I3"/>
    <mergeCell ref="G13:H13"/>
    <mergeCell ref="G12:H12"/>
    <mergeCell ref="G11:H11"/>
    <mergeCell ref="A4:I6"/>
    <mergeCell ref="A7:I7"/>
    <mergeCell ref="A9:A10"/>
    <mergeCell ref="B9:D10"/>
    <mergeCell ref="E9:F10"/>
    <mergeCell ref="G9:H10"/>
    <mergeCell ref="I9:I10"/>
    <mergeCell ref="B17:D17"/>
    <mergeCell ref="E17:F17"/>
    <mergeCell ref="G17:H17"/>
    <mergeCell ref="G15:H15"/>
    <mergeCell ref="G14:H14"/>
    <mergeCell ref="A28:C28"/>
    <mergeCell ref="A19:B19"/>
    <mergeCell ref="F20:I21"/>
    <mergeCell ref="F22:I23"/>
    <mergeCell ref="F24:I25"/>
  </mergeCells>
  <pageMargins left="0.7" right="0.7" top="0.75" bottom="0.75" header="0.3" footer="0.3"/>
  <pageSetup orientation="portrait" r:id="rId1"/>
  <headerFooter>
    <oddHeader xml:space="preserve">&amp;L&amp;K00B0F0Mini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Master scoresheet</vt:lpstr>
      <vt:lpstr>Mini Rally Results</vt:lpstr>
      <vt:lpstr>1</vt:lpstr>
      <vt:lpstr>2</vt:lpstr>
      <vt:lpstr>3</vt:lpstr>
      <vt:lpstr>4</vt:lpstr>
      <vt:lpstr>5</vt:lpstr>
      <vt:lpstr>6</vt:lpstr>
      <vt:lpstr>7</vt:lpstr>
      <vt:lpstr>8</vt:lpstr>
      <vt:lpstr>9</vt:lpstr>
      <vt:lpstr>10</vt:lpstr>
      <vt:lpstr>15</vt:lpstr>
      <vt:lpstr>16</vt:lpstr>
      <vt:lpstr>17</vt:lpstr>
      <vt:lpstr>18</vt:lpstr>
      <vt:lpstr>19</vt:lpstr>
      <vt:lpstr>20</vt:lpstr>
      <vt:lpstr>21</vt:lpstr>
      <vt:lpstr>22</vt:lpstr>
      <vt:lpstr>23</vt:lpstr>
      <vt:lpstr>24+40</vt:lpstr>
      <vt:lpstr>30</vt:lpstr>
      <vt:lpstr>31</vt:lpstr>
      <vt:lpstr>32</vt:lpstr>
      <vt:lpstr>33</vt:lpstr>
      <vt:lpstr>34</vt:lpstr>
      <vt:lpstr>35</vt:lpstr>
      <vt:lpstr>36</vt:lpstr>
      <vt:lpstr>37</vt:lpstr>
      <vt:lpstr>38</vt:lpstr>
      <vt:lpstr>39</vt:lpstr>
      <vt:lpstr>41</vt:lpstr>
      <vt:lpstr>111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Eleanor Martin</dc:creator>
  <cp:keywords/>
  <dc:description/>
  <cp:lastModifiedBy>Megan Angus</cp:lastModifiedBy>
  <cp:revision/>
  <cp:lastPrinted>2026-04-19T07:19:25Z</cp:lastPrinted>
  <dcterms:created xsi:type="dcterms:W3CDTF">2019-04-03T12:22:31Z</dcterms:created>
  <dcterms:modified xsi:type="dcterms:W3CDTF">2026-04-29T09:09:09Z</dcterms:modified>
  <cp:category/>
  <cp:contentStatus/>
</cp:coreProperties>
</file>